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drawings/drawing5.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17"/>
  <workbookPr defaultThemeVersion="124226"/>
  <mc:AlternateContent xmlns:mc="http://schemas.openxmlformats.org/markup-compatibility/2006">
    <mc:Choice Requires="x15">
      <x15ac:absPath xmlns:x15ac="http://schemas.microsoft.com/office/spreadsheetml/2010/11/ac" url="C:\Users\ACER\Documents\Calidad talento humano\Genera 2023\archivos 2024\Cuenta 5\Plan de acción gesco+i 2024\"/>
    </mc:Choice>
  </mc:AlternateContent>
  <xr:revisionPtr revIDLastSave="0" documentId="8_{3597CA5B-BE5A-4438-B8DE-871EBFEFFF03}" xr6:coauthVersionLast="47" xr6:coauthVersionMax="47" xr10:uidLastSave="{00000000-0000-0000-0000-000000000000}"/>
  <bookViews>
    <workbookView xWindow="0" yWindow="0" windowWidth="17205" windowHeight="8970" tabRatio="823" firstSheet="4" activeTab="4" xr2:uid="{00000000-000D-0000-FFFF-FFFF00000000}"/>
  </bookViews>
  <sheets>
    <sheet name="Inicio" sheetId="30" r:id="rId1"/>
    <sheet name="Instrucciones" sheetId="38" r:id="rId2"/>
    <sheet name="Autodiagnóstico " sheetId="12" r:id="rId3"/>
    <sheet name="Gráficas" sheetId="41" r:id="rId4"/>
    <sheet name="Plan de Acción vigencia 2024" sheetId="39" r:id="rId5"/>
  </sheets>
  <externalReferences>
    <externalReference r:id="rId6"/>
    <externalReference r:id="rId7"/>
    <externalReference r:id="rId8"/>
  </externalReferences>
  <definedNames>
    <definedName name="_xlnm._FilterDatabase" localSheetId="4" hidden="1">'Plan de Acción vigencia 2024'!$C$9:$G$54</definedName>
    <definedName name="Acciones_Categoría_3" localSheetId="1">'[1]Ponderaciones y parámetros'!$K$6:$N$6</definedName>
    <definedName name="Acciones_Categoría_3" localSheetId="4">'[2]Ponderaciones y parámetros'!$K$6:$N$6</definedName>
    <definedName name="Acciones_Categoría_3">'[3]Ponderaciones y parámetros'!$K$6:$N$6</definedName>
    <definedName name="Nombre" localSheetId="3">#REF!</definedName>
    <definedName name="Nombre" localSheetId="1">#REF!</definedName>
    <definedName name="Nombre" localSheetId="4">#REF!</definedName>
    <definedName name="Nombre">#REF!</definedName>
    <definedName name="Simulador" localSheetId="1">[1]Listas!$B$2:$B$4</definedName>
    <definedName name="Simulador" localSheetId="4">[2]Listas!$B$2:$B$4</definedName>
    <definedName name="Simulador">[3]Listas!$B$2:$B$4</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39" l="1"/>
  <c r="E47" i="39" l="1"/>
  <c r="E29" i="39" l="1"/>
  <c r="E16" i="39" l="1"/>
  <c r="E24" i="39" l="1"/>
  <c r="F54" i="39" l="1"/>
  <c r="F53" i="39"/>
  <c r="F52" i="39"/>
  <c r="F51" i="39"/>
  <c r="F50" i="39"/>
  <c r="F49" i="39"/>
  <c r="F48" i="39"/>
  <c r="F47" i="39"/>
  <c r="F46" i="39"/>
  <c r="F45" i="39"/>
  <c r="F44" i="39"/>
  <c r="F43" i="39"/>
  <c r="F42" i="39"/>
  <c r="F41" i="39"/>
  <c r="F40" i="39"/>
  <c r="F39" i="39"/>
  <c r="F38" i="39"/>
  <c r="F37" i="39"/>
  <c r="F36" i="39"/>
  <c r="F35" i="39"/>
  <c r="F34" i="39"/>
  <c r="F33" i="39"/>
  <c r="F32" i="39"/>
  <c r="F31" i="39"/>
  <c r="F30" i="39"/>
  <c r="F29" i="39"/>
  <c r="F28" i="39"/>
  <c r="F27" i="39"/>
  <c r="F26" i="39"/>
  <c r="F25" i="39"/>
  <c r="F24" i="39"/>
  <c r="F23" i="39"/>
  <c r="F22" i="39"/>
  <c r="F21" i="39"/>
  <c r="F20" i="39"/>
  <c r="F19" i="39"/>
  <c r="F18" i="39"/>
  <c r="F17" i="39"/>
  <c r="F16" i="39"/>
  <c r="F15" i="39"/>
  <c r="F14" i="39"/>
  <c r="F13" i="39"/>
  <c r="F12" i="39"/>
  <c r="F11" i="39"/>
  <c r="F161" i="12" l="1"/>
  <c r="F61" i="12"/>
  <c r="C32" i="39" l="1"/>
  <c r="AH116" i="12"/>
  <c r="F181" i="12"/>
  <c r="N111" i="41"/>
  <c r="F116" i="12"/>
  <c r="D116" i="12"/>
  <c r="L40" i="41" s="1"/>
  <c r="L42" i="41" s="1"/>
  <c r="J40" i="41"/>
  <c r="J7" i="12"/>
  <c r="J187" i="41" l="1"/>
  <c r="J184" i="41"/>
  <c r="J181" i="41"/>
  <c r="J161" i="41"/>
  <c r="J158" i="41"/>
  <c r="J155" i="41"/>
  <c r="J132" i="41"/>
  <c r="J129" i="41"/>
  <c r="J126" i="41"/>
  <c r="J123" i="41"/>
  <c r="J120" i="41"/>
  <c r="J100" i="41"/>
  <c r="J97" i="41"/>
  <c r="J94" i="41"/>
  <c r="J91" i="41"/>
  <c r="I61" i="41"/>
  <c r="C169" i="41"/>
  <c r="B140" i="41"/>
  <c r="B83" i="41"/>
  <c r="B58" i="41"/>
  <c r="J46" i="41"/>
  <c r="J43" i="41"/>
  <c r="J37" i="41"/>
  <c r="J34" i="41"/>
  <c r="L161" i="41" l="1"/>
  <c r="L163" i="41" s="1"/>
  <c r="F156" i="12"/>
  <c r="L158" i="41" s="1"/>
  <c r="L160" i="41" s="1"/>
  <c r="E17" i="39" l="1"/>
  <c r="D50" i="39" l="1"/>
  <c r="D45" i="39"/>
  <c r="C45" i="39"/>
  <c r="D41" i="39"/>
  <c r="D40" i="39"/>
  <c r="D38" i="39"/>
  <c r="C38" i="39"/>
  <c r="D37" i="39"/>
  <c r="D35" i="39"/>
  <c r="D32" i="39"/>
  <c r="D28" i="39"/>
  <c r="D22" i="39"/>
  <c r="D21" i="39"/>
  <c r="D18" i="39"/>
  <c r="C18" i="39"/>
  <c r="E54" i="39"/>
  <c r="E53" i="39"/>
  <c r="E52" i="39"/>
  <c r="E51" i="39"/>
  <c r="E50" i="39"/>
  <c r="E49" i="39"/>
  <c r="E48" i="39"/>
  <c r="E46" i="39"/>
  <c r="E45" i="39"/>
  <c r="E44" i="39"/>
  <c r="E43" i="39"/>
  <c r="E42" i="39"/>
  <c r="E41" i="39"/>
  <c r="E40" i="39"/>
  <c r="E38" i="39"/>
  <c r="E36" i="39"/>
  <c r="E35" i="39"/>
  <c r="E34" i="39"/>
  <c r="E33" i="39"/>
  <c r="E32" i="39"/>
  <c r="E31" i="39"/>
  <c r="E30" i="39"/>
  <c r="E28" i="39"/>
  <c r="E27" i="39"/>
  <c r="E26" i="39"/>
  <c r="E25" i="39"/>
  <c r="E23" i="39"/>
  <c r="E22" i="39"/>
  <c r="E21" i="39"/>
  <c r="E20" i="39"/>
  <c r="E19" i="39"/>
  <c r="E18" i="39"/>
  <c r="E14" i="39"/>
  <c r="E12" i="39"/>
  <c r="F11" i="12"/>
  <c r="K61" i="41" s="1"/>
  <c r="K63" i="41" s="1"/>
  <c r="D11" i="12"/>
  <c r="L34" i="41" s="1"/>
  <c r="L36" i="41" s="1"/>
  <c r="AG41" i="12"/>
  <c r="AF41" i="12"/>
  <c r="E11" i="39" l="1"/>
  <c r="E15" i="39"/>
  <c r="E13" i="39"/>
  <c r="D11" i="39"/>
  <c r="C11" i="39"/>
  <c r="K12" i="41" l="1"/>
  <c r="K14" i="41" s="1"/>
  <c r="F96" i="12" l="1"/>
  <c r="L100" i="41" s="1"/>
  <c r="L102" i="41" s="1"/>
  <c r="F206" i="12" l="1"/>
  <c r="L187" i="41" s="1"/>
  <c r="L189" i="41" s="1"/>
  <c r="L184" i="41"/>
  <c r="L186" i="41" s="1"/>
  <c r="L181" i="41"/>
  <c r="L183" i="41" s="1"/>
  <c r="D181" i="12"/>
  <c r="D146" i="12"/>
  <c r="F146" i="12"/>
  <c r="L155" i="41" s="1"/>
  <c r="L157" i="41" s="1"/>
  <c r="F141" i="12"/>
  <c r="L132" i="41" s="1"/>
  <c r="L134" i="41" s="1"/>
  <c r="F131" i="12"/>
  <c r="L129" i="41" s="1"/>
  <c r="L131" i="41" s="1"/>
  <c r="L46" i="41" l="1"/>
  <c r="L48" i="41" s="1"/>
  <c r="L43" i="41"/>
  <c r="L45" i="41" s="1"/>
  <c r="L126" i="41"/>
  <c r="L128" i="41" s="1"/>
  <c r="L123" i="41"/>
  <c r="L125" i="41" s="1"/>
  <c r="L120" i="41"/>
  <c r="L122" i="41" s="1"/>
  <c r="F66" i="12"/>
  <c r="L97" i="41" s="1"/>
  <c r="L99" i="41" s="1"/>
  <c r="L94" i="41"/>
  <c r="L96" i="41" s="1"/>
  <c r="F46" i="12"/>
  <c r="L91" i="41" s="1"/>
  <c r="L93" i="41" s="1"/>
  <c r="D46" i="12" l="1"/>
  <c r="L37" i="41" s="1"/>
  <c r="L39" i="41" s="1"/>
  <c r="AC226" i="12" l="1"/>
  <c r="AC221" i="12"/>
  <c r="AG216" i="12"/>
  <c r="AF216" i="12"/>
  <c r="AC216" i="12"/>
  <c r="AB216" i="12"/>
  <c r="AA216" i="12"/>
  <c r="AC211" i="12"/>
  <c r="AE206" i="12"/>
  <c r="AC206" i="12"/>
  <c r="AB206" i="12"/>
  <c r="AC201" i="12"/>
  <c r="AC196" i="12"/>
  <c r="AA196" i="12"/>
  <c r="AF191" i="12"/>
  <c r="AE191" i="12"/>
  <c r="AC191" i="12"/>
  <c r="AC186" i="12"/>
  <c r="AC181" i="12"/>
  <c r="AA181" i="12"/>
  <c r="Z181" i="12"/>
  <c r="AC176" i="12"/>
  <c r="AC171" i="12"/>
  <c r="Z171" i="12"/>
  <c r="AC166" i="12"/>
  <c r="AC161" i="12"/>
  <c r="AH156" i="12"/>
  <c r="AG156" i="12"/>
  <c r="AF156" i="12"/>
  <c r="AE156" i="12"/>
  <c r="AC156" i="12"/>
  <c r="X156" i="12"/>
  <c r="AG151" i="12"/>
  <c r="AF151" i="12"/>
  <c r="AC151" i="12"/>
  <c r="AG146" i="12"/>
  <c r="AF146" i="12"/>
  <c r="AH141" i="12"/>
  <c r="AC141" i="12"/>
  <c r="X141" i="12"/>
  <c r="W141" i="12"/>
  <c r="AH136" i="12"/>
  <c r="AC136" i="12"/>
  <c r="AA136" i="12"/>
  <c r="Z136" i="12"/>
  <c r="X136" i="12"/>
  <c r="AH131" i="12"/>
  <c r="AF126" i="12"/>
  <c r="AG121" i="12"/>
  <c r="AF121" i="12"/>
  <c r="AG116" i="12"/>
  <c r="AC116" i="12"/>
  <c r="X116" i="12"/>
  <c r="AH111" i="12"/>
  <c r="AA111" i="12"/>
  <c r="X111" i="12"/>
  <c r="AH106" i="12"/>
  <c r="W106" i="12"/>
  <c r="AH101" i="12"/>
  <c r="AF101" i="12"/>
  <c r="AH96" i="12"/>
  <c r="AH91" i="12"/>
  <c r="AG91" i="12"/>
  <c r="AH86" i="12"/>
  <c r="AA86" i="12"/>
  <c r="Z86" i="12"/>
  <c r="X86" i="12"/>
  <c r="W86" i="12"/>
  <c r="V86" i="12"/>
  <c r="AH81" i="12"/>
  <c r="X81" i="12"/>
  <c r="AH76" i="12"/>
  <c r="AF76" i="12"/>
  <c r="AE76" i="12"/>
  <c r="AB76" i="12"/>
  <c r="AA76" i="12"/>
  <c r="Z76" i="12"/>
  <c r="AH71" i="12"/>
  <c r="AE71" i="12"/>
  <c r="AD71" i="12"/>
  <c r="AC71" i="12"/>
  <c r="Z71" i="12"/>
  <c r="AH66" i="12"/>
  <c r="AC66" i="12"/>
  <c r="AH61" i="12"/>
  <c r="AH56" i="12"/>
  <c r="AH51" i="12"/>
  <c r="AH46" i="12"/>
  <c r="AF36" i="12"/>
  <c r="AF31" i="12"/>
  <c r="AD26" i="12"/>
  <c r="AC26" i="12"/>
  <c r="AA26" i="12"/>
  <c r="AG16" i="12"/>
  <c r="AA11" i="12"/>
  <c r="AE231" i="12" l="1"/>
  <c r="AF231" i="12"/>
  <c r="AA231" i="12"/>
  <c r="Y231" i="12"/>
  <c r="AC231" i="12"/>
  <c r="Z231" i="12"/>
  <c r="AD231" i="12"/>
  <c r="AG231" i="12"/>
  <c r="AH231" i="12"/>
  <c r="W231" i="12"/>
  <c r="X231" i="12"/>
  <c r="V231" i="12"/>
  <c r="AB231"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tc={6F50885C-EC11-46BA-8223-46E17BFBED22}</author>
    <author>Usuario de Windows</author>
    <author>tc={F4EFCA81-A236-44F4-A4CA-EED87C7ABE32}</author>
    <author>tc={EE99E0A2-1A1A-49A6-A7B3-0C12D255EA60}</author>
    <author>tc={BF907A1E-3D6D-4A8E-B44F-3905F2DCFBC4}</author>
  </authors>
  <commentList>
    <comment ref="G11" authorId="0" shapeId="0" xr:uid="{00000000-0006-0000-0400-000001000000}">
      <text>
        <t>[Threaded comment]
Your version of Excel allows you to read this threaded comment; however, any edits to it will get removed if the file is opened in a newer version of Excel. Learn more: https://go.microsoft.com/fwlink/?linkid=870924
Comment:
    Identificar los  procesos, actividades y cargos  que generan mayor valor, (documentar el conocimiento tácito y definir como gestionarlo a explícito).</t>
      </text>
    </comment>
    <comment ref="G16" authorId="1" shapeId="0" xr:uid="{00000000-0006-0000-0400-000002000000}">
      <text>
        <r>
          <rPr>
            <b/>
            <sz val="9"/>
            <color indexed="81"/>
            <rFont val="Tahoma"/>
            <family val="2"/>
          </rPr>
          <t>Usuario de Windows:</t>
        </r>
        <r>
          <rPr>
            <sz val="9"/>
            <color indexed="81"/>
            <rFont val="Tahoma"/>
            <family val="2"/>
          </rPr>
          <t xml:space="preserve">
actividad de gestión nueva acorde al ajuste que emplea FP</t>
        </r>
      </text>
    </comment>
    <comment ref="G17" authorId="2" shapeId="0" xr:uid="{00000000-0006-0000-0400-000003000000}">
      <text>
        <t>[Threaded comment]
Your version of Excel allows you to read this threaded comment; however, any edits to it will get removed if the file is opened in a newer version of Excel. Learn more: https://go.microsoft.com/fwlink/?linkid=870924
Comment:
    Identificar los lideres del sistema de gestión de calidad para articularlos a las acciones de la política</t>
      </text>
    </comment>
    <comment ref="G19" authorId="3" shapeId="0" xr:uid="{00000000-0006-0000-0400-000004000000}">
      <text>
        <t xml:space="preserve">[Threaded comment]
Your version of Excel allows you to read this threaded comment; however, any edits to it will get removed if the file is opened in a newer version of Excel. Learn more: https://go.microsoft.com/fwlink/?linkid=870924
Comment:
    Eliminar todo lo que tiene que ver con espacios físicos </t>
      </text>
    </comment>
    <comment ref="G25" authorId="1" shapeId="0" xr:uid="{00000000-0006-0000-0400-000005000000}">
      <text>
        <r>
          <rPr>
            <b/>
            <sz val="9"/>
            <color indexed="81"/>
            <rFont val="Tahoma"/>
            <family val="2"/>
          </rPr>
          <t>Usuario de Windows:</t>
        </r>
        <r>
          <rPr>
            <sz val="9"/>
            <color indexed="81"/>
            <rFont val="Tahoma"/>
            <family val="2"/>
          </rPr>
          <t xml:space="preserve">
Actividad de gestión nueva </t>
        </r>
      </text>
    </comment>
    <comment ref="G26" authorId="1" shapeId="0" xr:uid="{00000000-0006-0000-0400-000006000000}">
      <text>
        <r>
          <rPr>
            <b/>
            <sz val="9"/>
            <color indexed="81"/>
            <rFont val="Tahoma"/>
            <family val="2"/>
          </rPr>
          <t>Usuario de Windows:</t>
        </r>
        <r>
          <rPr>
            <sz val="9"/>
            <color indexed="81"/>
            <rFont val="Tahoma"/>
            <family val="2"/>
          </rPr>
          <t xml:space="preserve">
Actividad de gestión nueva FP</t>
        </r>
      </text>
    </comment>
    <comment ref="G27" authorId="1" shapeId="0" xr:uid="{00000000-0006-0000-0400-000007000000}">
      <text>
        <r>
          <rPr>
            <b/>
            <sz val="9"/>
            <color indexed="81"/>
            <rFont val="Tahoma"/>
            <family val="2"/>
          </rPr>
          <t>Usuario de Windows:</t>
        </r>
        <r>
          <rPr>
            <sz val="9"/>
            <color indexed="81"/>
            <rFont val="Tahoma"/>
            <family val="2"/>
          </rPr>
          <t xml:space="preserve">
Actividad de gestión ajustada PF</t>
        </r>
      </text>
    </comment>
    <comment ref="E30" authorId="4" shapeId="0" xr:uid="{00000000-0006-0000-0400-000008000000}">
      <text>
        <t xml:space="preserve">[Threaded comment]
Your version of Excel allows you to read this threaded comment; however, any edits to it will get removed if the file is opened in a newer version of Excel. Learn more: https://go.microsoft.com/fwlink/?linkid=870924
Comment:
    Conformar internamente los equipos de investigación que haga parte de los procesos identificados anteriormente (articular con el plan estadístico frente; interna administrativa o laboral y hacia afuera lo que hay que investigar) </t>
      </text>
    </comment>
    <comment ref="G30" authorId="1" shapeId="0" xr:uid="{00000000-0006-0000-0400-000009000000}">
      <text>
        <r>
          <rPr>
            <b/>
            <sz val="9"/>
            <color indexed="81"/>
            <rFont val="Tahoma"/>
            <family val="2"/>
          </rPr>
          <t>Usuario de Windows:</t>
        </r>
        <r>
          <rPr>
            <sz val="9"/>
            <color indexed="81"/>
            <rFont val="Tahoma"/>
            <family val="2"/>
          </rPr>
          <t xml:space="preserve">
Actividad de gestión nueva FP</t>
        </r>
      </text>
    </comment>
    <comment ref="G31" authorId="1" shapeId="0" xr:uid="{00000000-0006-0000-0400-00000A000000}">
      <text>
        <r>
          <rPr>
            <b/>
            <sz val="9"/>
            <color indexed="81"/>
            <rFont val="Tahoma"/>
            <family val="2"/>
          </rPr>
          <t>Usuario de Windows:</t>
        </r>
        <r>
          <rPr>
            <sz val="9"/>
            <color indexed="81"/>
            <rFont val="Tahoma"/>
            <family val="2"/>
          </rPr>
          <t xml:space="preserve">
Actividad de gestión nueva fp</t>
        </r>
      </text>
    </comment>
    <comment ref="G32" authorId="1" shapeId="0" xr:uid="{00000000-0006-0000-0400-00000B000000}">
      <text>
        <r>
          <rPr>
            <b/>
            <sz val="9"/>
            <color indexed="81"/>
            <rFont val="Tahoma"/>
            <family val="2"/>
          </rPr>
          <t>Usuario de Windows:</t>
        </r>
        <r>
          <rPr>
            <sz val="9"/>
            <color indexed="81"/>
            <rFont val="Tahoma"/>
            <family val="2"/>
          </rPr>
          <t xml:space="preserve">
Activiad de gestión nueva FP</t>
        </r>
      </text>
    </comment>
    <comment ref="G33" authorId="1" shapeId="0" xr:uid="{00000000-0006-0000-0400-00000C000000}">
      <text>
        <r>
          <rPr>
            <b/>
            <sz val="9"/>
            <color indexed="81"/>
            <rFont val="Tahoma"/>
            <family val="2"/>
          </rPr>
          <t>Usuario de Windows:</t>
        </r>
        <r>
          <rPr>
            <sz val="9"/>
            <color indexed="81"/>
            <rFont val="Tahoma"/>
            <family val="2"/>
          </rPr>
          <t xml:space="preserve">
Activiad de gestión nueva FP</t>
        </r>
      </text>
    </comment>
    <comment ref="G38" authorId="1" shapeId="0" xr:uid="{00000000-0006-0000-0400-00000D000000}">
      <text>
        <r>
          <rPr>
            <b/>
            <sz val="9"/>
            <color indexed="81"/>
            <rFont val="Tahoma"/>
            <family val="2"/>
          </rPr>
          <t>Usuario de Windows:</t>
        </r>
        <r>
          <rPr>
            <sz val="9"/>
            <color indexed="81"/>
            <rFont val="Tahoma"/>
            <family val="2"/>
          </rPr>
          <t xml:space="preserve">
Actividad gestion nueva FP</t>
        </r>
      </text>
    </comment>
    <comment ref="G43" authorId="1" shapeId="0" xr:uid="{00000000-0006-0000-0400-00000E000000}">
      <text>
        <r>
          <rPr>
            <b/>
            <sz val="9"/>
            <color indexed="81"/>
            <rFont val="Tahoma"/>
            <family val="2"/>
          </rPr>
          <t>Usuario de Windows:</t>
        </r>
        <r>
          <rPr>
            <sz val="9"/>
            <color indexed="81"/>
            <rFont val="Tahoma"/>
            <family val="2"/>
          </rPr>
          <t xml:space="preserve">
ACTIVIDADES DE GESTION NUEVA FP</t>
        </r>
      </text>
    </comment>
  </commentList>
</comments>
</file>

<file path=xl/sharedStrings.xml><?xml version="1.0" encoding="utf-8"?>
<sst xmlns="http://schemas.openxmlformats.org/spreadsheetml/2006/main" count="740" uniqueCount="490">
  <si>
    <t xml:space="preserve">AUTODIAGNÓSTICO DE GESTIÓN </t>
  </si>
  <si>
    <t>POLÍTICA DE GESTIÓN DEL CONOCIMIENTO Y LA INNOVACIÓN</t>
  </si>
  <si>
    <t>INSTRUCCIONES DE DILIGENCIAMIENTO</t>
  </si>
  <si>
    <t>AUTODIAGNÓSTICO</t>
  </si>
  <si>
    <t>GRÁFICAS</t>
  </si>
  <si>
    <t>PLAN DE ACCIÓN</t>
  </si>
  <si>
    <t/>
  </si>
  <si>
    <t>AUTODIAGNÓSTICO DE GESTIÓN: POLÍTICA DE GESTIÓN DEL CONOCIMIENTO Y LA INNOVACIÓN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</si>
  <si>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(MIPG), </t>
    </r>
    <r>
      <rPr>
        <b/>
        <sz val="11"/>
        <rFont val="Arial"/>
        <family val="2"/>
      </rPr>
      <t>con el propósito de contar con una línea base respecto a los aspectos que la entidad debe fortalecer, los cuales deben ser incluidos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</si>
  <si>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</si>
  <si>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Criterios:</t>
  </si>
  <si>
    <t>La entidad según su nivel de desarrollo (incipiente, intermedio o robusto) debe consultar cuales son los criterios mínimos que debe cumplir (Ver sección "Criterios").</t>
  </si>
  <si>
    <t>Autodiagnóstico:</t>
  </si>
  <si>
    <t>Está compuesto por las siguientes columnas:</t>
  </si>
  <si>
    <t>-</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</si>
  <si>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</si>
  <si>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</si>
  <si>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</si>
  <si>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</si>
  <si>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Actividades de gestión:</t>
    </r>
    <r>
      <rPr>
        <sz val="11"/>
        <color theme="1"/>
        <rFont val="Arial"/>
        <family val="2"/>
      </rPr>
      <t xml:space="preserve"> actividades puntuales que la entidad debe emprender para avanzar en la implementación de la política. </t>
    </r>
  </si>
  <si>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</si>
  <si>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r>
      <t xml:space="preserve">Observaciones: </t>
    </r>
    <r>
      <rPr>
        <sz val="11"/>
        <color theme="1"/>
        <rFont val="Arial"/>
        <family val="2"/>
      </rPr>
      <t>en este espacio, podrá hacer las anotaciones o comentarios que considere pertinentes.</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</si>
  <si>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azul). La de observaciones de manera opcional si lo considera necesario.</t>
    </r>
  </si>
  <si>
    <t>Para la calificación, se estableció una escala de 5 niveles así:</t>
  </si>
  <si>
    <t>Puntaje</t>
  </si>
  <si>
    <t>Nivel</t>
  </si>
  <si>
    <t>Color</t>
  </si>
  <si>
    <t>1 - 20</t>
  </si>
  <si>
    <t>21 -  40</t>
  </si>
  <si>
    <t>41 - 60</t>
  </si>
  <si>
    <t>61 - 80</t>
  </si>
  <si>
    <t>81 - 100</t>
  </si>
  <si>
    <r>
      <t xml:space="preserve">Cuando se ingresa un puntaje, esa columna automáticamente mostrará el color que corresponde según la escala.  Así mismo, la calificación de las categorías, de los componentes y la calificación total se generan automáticamente. Recuerde sólo ingresar puntajes de </t>
    </r>
    <r>
      <rPr>
        <b/>
        <sz val="11"/>
        <color theme="1"/>
        <rFont val="Arial"/>
        <family val="2"/>
      </rPr>
      <t>1 a 100.</t>
    </r>
  </si>
  <si>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</si>
  <si>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el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</si>
  <si>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r>
      <t xml:space="preserve">ES MUY IMPORTANTE que los puntajes ingresados sean lo más objetivos posibles, y que exista un soporte para cada uno de ellos. El propósito principal es </t>
    </r>
    <r>
      <rPr>
        <b/>
        <sz val="11"/>
        <color theme="1"/>
        <rFont val="Arial"/>
        <family val="2"/>
      </rPr>
      <t>identificar oportunidades de mejora</t>
    </r>
    <r>
      <rPr>
        <sz val="11"/>
        <color theme="1"/>
        <rFont val="Arial"/>
        <family val="2"/>
      </rPr>
      <t>, para lo cual es fundamental ser objetivos en los puntajes ingresados.</t>
    </r>
  </si>
  <si>
    <t xml:space="preserve">Cuando finalice de calificar las actividades de gestión, podrá ver de manera gráfica los principales resultados, haciendo click en el botón GRÁFICAS, o regresar al menú principal. </t>
  </si>
  <si>
    <t>Gráficas: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</si>
  <si>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</si>
  <si>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</si>
  <si>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t>En la segunda gráfica se presentan las calificaciones obtenidas por cada uno de los componentes que integran la política, y se comparan con los niveles establecidos.</t>
  </si>
  <si>
    <t>Y por último, se muestra la calificación por categorías. Dado que el número de categorías es muy amplio,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</si>
  <si>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</si>
  <si>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</si>
  <si>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 xml:space="preserve">Esta hoja contiene un cuadro que le permitirá establecer una planeación y una ruta de acción, con base en las actividades de gestión que fueron evaluadas. </t>
  </si>
  <si>
    <t>Para ello, el cuadro contiene:</t>
  </si>
  <si>
    <t>Planeación y ruta de acción (color naranja): la idea es generar un plan de acción con base en el diagnóstico realizado. Los elementos mínimos que se proponen para ello, son:</t>
  </si>
  <si>
    <t>Diseñar alternativas de mejora</t>
  </si>
  <si>
    <t>Definir las mejoras a implementar, incluyendo el plazo y los responsables de la implementación</t>
  </si>
  <si>
    <t>Evaluar la eficacia de las acciones implementadas y volver a diligenciar el autodiagnóstico</t>
  </si>
  <si>
    <t xml:space="preserve">Se solicita iniciar y darle prioridad a aquellas actividades que obtuvieron menores puntajes y que se encuentran en color vino-tinto, rojo, naranja y amarillo. </t>
  </si>
  <si>
    <t>INICIO</t>
  </si>
  <si>
    <t>AUTODIAGNÓSTICO DE GESTIÓN DEL CONOCIMIENTO Y LA INNOVACIÓN</t>
  </si>
  <si>
    <t>GOBERNACIÓN DE NORTE DE SANTANDER</t>
  </si>
  <si>
    <t>PUNTAJE FINAL</t>
  </si>
  <si>
    <t>La felicidad nos hace productivos</t>
  </si>
  <si>
    <t>Liderando talento</t>
  </si>
  <si>
    <t>Al servicio de los ciudadanos</t>
  </si>
  <si>
    <t>La cultura de hacer las cosas bien</t>
  </si>
  <si>
    <t>Conociendo el talento</t>
  </si>
  <si>
    <t>Entorno físico</t>
  </si>
  <si>
    <t>Equilibrio de vida</t>
  </si>
  <si>
    <t>Salario emocional</t>
  </si>
  <si>
    <t>Innovación con pasión</t>
  </si>
  <si>
    <t>Cultura de liderazgo</t>
  </si>
  <si>
    <t>Bienestar del talento</t>
  </si>
  <si>
    <t>Liderazgo en valores</t>
  </si>
  <si>
    <t>Servidores que saben lo que hacen</t>
  </si>
  <si>
    <t>Cultura basada en el servicio</t>
  </si>
  <si>
    <t>Cultura que genera logro y bienestar</t>
  </si>
  <si>
    <t>Hacer siempre las cosas bien</t>
  </si>
  <si>
    <t>Cultura de la calidad y la integridad</t>
  </si>
  <si>
    <t>Entendiendo personas a través del uso de los datos</t>
  </si>
  <si>
    <t xml:space="preserve">Componentes </t>
  </si>
  <si>
    <t>Calificación</t>
  </si>
  <si>
    <t>Categoría</t>
  </si>
  <si>
    <t>Criterios</t>
  </si>
  <si>
    <t>Valoración</t>
  </si>
  <si>
    <t>Puntaje 
(0 - 100)</t>
  </si>
  <si>
    <t>Observaciones</t>
  </si>
  <si>
    <t>Planeación</t>
  </si>
  <si>
    <t>Identificación del conocimiento más relevante de la entidad</t>
  </si>
  <si>
    <t xml:space="preserve">Identificar, capturar, clasificar y organizar el conocimiento explícito de la entidad  en medios físicos y/o digitales.  </t>
  </si>
  <si>
    <t>No identifica el conocimiento explícito de la entidad.</t>
  </si>
  <si>
    <r>
      <t xml:space="preserve">Debilidad de la entidad, riegos de fuga de conocimiento tácito - explicito, la entidad ha hecho inversión en arquitectura empresarial 2020-2023 ventaja que permite optimizar  la gestión documental a satisfacción del ciudadano y para la vigencia 2023 las dependencias lograron clasificar y organizar el conocimiento  medios digital - físicos ; se requiere capacitar en cada vigencia a los servidores públicos en gestión documental para preservar el conocimiento generado de cada proceso. 
</t>
    </r>
    <r>
      <rPr>
        <b/>
        <sz val="10"/>
        <color rgb="FF002060"/>
        <rFont val="Arial"/>
        <family val="2"/>
      </rPr>
      <t>Aunque se han adquirido herramientas para la gestión del conocimiento en la nube, aun falta generar y adquirir las competencias en cuanto al uso y apropiación de estas herramientas, para una eficiente labor documental y de archivo que contribuya de forma estructurada a la conformación de la memoria institucional y el conocimiento explicito en cada proceso.
Falta actualizar periódicamente el conocimiento explícito de la entidad en medios físicos y / o digitales</t>
    </r>
  </si>
  <si>
    <t>21 - 40</t>
  </si>
  <si>
    <t xml:space="preserve">Identifica el conocimiento explícito de la entidad en medios físicos y/o digitales. </t>
  </si>
  <si>
    <t xml:space="preserve">Identifica y captura el conocimiento explícito de la entidad en medios físicos y/o digitales. </t>
  </si>
  <si>
    <t xml:space="preserve">Identifica , captura y  organiza  el conocimiento explícito de la entidad en medios físicos y/o digitales. </t>
  </si>
  <si>
    <t>Identifica , captura,  organiza  y actualiza periódicamente el conocimiento explícito de la entidad en medios físicos y/o digitales.</t>
  </si>
  <si>
    <t xml:space="preserve">Contar con un inventario del conocimiento explícito de la entidad actualizado, de fácil acceso y articulado con la política de gestión documental .  </t>
  </si>
  <si>
    <t>No cuenta con un inventario del conocimiento explícito de la entidad.</t>
  </si>
  <si>
    <r>
      <t xml:space="preserve">La entidad tiene actualizada la tabla de retención documental ; enlace: https://www.nortedesantander.gov.co/#/transparencia/instrumentos-gestion-informacion?tipo=instrumentos-informacion-tablas-retencion-documental y se esta fortaleciendo acciones para el fácil acceso del conocimiento explícito preservado en archivo central. 
</t>
    </r>
    <r>
      <rPr>
        <sz val="8"/>
        <color rgb="FFFF0000"/>
        <rFont val="Arial"/>
        <family val="2"/>
      </rPr>
      <t>Falta articular el inventario de conocimiento explicito con gestión documental y que sea de facil acceso para los funcionarios de la entidad.</t>
    </r>
  </si>
  <si>
    <t>Cuenta con un inventario del conocimiento explícito de la entidad.</t>
  </si>
  <si>
    <t>Cuenta con un inventario  del conocimiento explícito de la entidad actualizado.</t>
  </si>
  <si>
    <t>Cuenta con un inventario del conocimiento explícito de la entidad  actualizado y articulado con la política de gestión documental.</t>
  </si>
  <si>
    <t>Cuenta con un inventario del conocimiento explícito de la entidad actualizado y articulado con la política de gestión documental, además, es de fácil acceso para los servidores de dicha entidad.</t>
  </si>
  <si>
    <t>Identificar, clasificar, priorizar y gestionar el conocimiento relevante para el  logro de la misionalidad de la entidad.</t>
  </si>
  <si>
    <t>No ha identificado el conocimiento más relevante para el  logro de la misionalidad de la entidad.</t>
  </si>
  <si>
    <r>
      <t xml:space="preserve">Mitigar la fuga de conocimiento para fortalecer las acciones para su gestión y fortalecer la cultura organizacional (identificar y clasificar el conocimiento relevante para realizar cambio de rotacion de personal, que no se vean afectados los procesos de la entidad). 
</t>
    </r>
    <r>
      <rPr>
        <sz val="8"/>
        <color rgb="FFFF0000"/>
        <rFont val="Arial"/>
        <family val="2"/>
      </rPr>
      <t>Falta clasificar y priorizar el conocimiento mas revelante de la entidad para el logro de la misionalidad de la misma.</t>
    </r>
  </si>
  <si>
    <t>Identifica el conocimiento más relevante para el  logro de la misionalidad de la entidad.</t>
  </si>
  <si>
    <t>Identifica y clasifica el conocimiento más relevante para el  logro de la misionalidad de la entidad.</t>
  </si>
  <si>
    <t>Identifica, clasifica y prioriza el conocimiento más relevante para la entidad, además, lleva a cabo acciones para su gestión.</t>
  </si>
  <si>
    <t>Identificar los riesgos relacionados con la fuga de capital intelectual de la entidad y llevar a cabo acciones para evitar la pérdida de conocimiento.</t>
  </si>
  <si>
    <t>No se han identificado los riesgos relacionados con la fuga de capital intelectual de la entidad.</t>
  </si>
  <si>
    <r>
      <t xml:space="preserve">Durante la vigencia 2021 a  2023, se identifica los riesgos de fuga de capital y en la vigencia 2023 se esta documentado (matriz de riesgo y Word titulado Diagnostico de riesgos de la Gobernación Norte de Santander, y se inicia con las accione para mitigacion del riesgo (aplicación del formato de retención del conocimiento y proceso de transferencia de aprendizaje ) pero se requeire fortalecimiento en la cultura organiacional aún hay egos, absoletismo y reselo por el conocimiento generado y producido. 
</t>
    </r>
    <r>
      <rPr>
        <sz val="8"/>
        <color rgb="FFFF0000"/>
        <rFont val="Arial"/>
        <family val="2"/>
      </rPr>
      <t>Continuar con la identificación , gestión  y documentación de los riesgos de conocimiento tácito y explicito.</t>
    </r>
  </si>
  <si>
    <t>Identifica los riesgos relacionados con la fuga de capital intelectual de la entidad.</t>
  </si>
  <si>
    <t>Identifica los riesgos relacionados con la fuga de capital intelectual de la entidad y lleva a cabo proceso de gestión de dichos riesgos.</t>
  </si>
  <si>
    <t xml:space="preserve">Identifica los riesgos relacionados con la fuga de capital intelectual de la entidad y llevar a cabo la gestión y documentación de los riesgos asociados al conocimiento explícito.
</t>
  </si>
  <si>
    <t xml:space="preserve">Identifica los riesgos relacionados con la fuga de capital intelectual de la entidad y lleva a cabo la gestión y documentación de los riesgos asociados al conocimiento explícito y tácito. </t>
  </si>
  <si>
    <t>Identificar las necesidades de conocimiento asociadas a la formación y capacitación requeridas anualmente por el personal de la entidad, posteriormente, evalúa e implementa acciones de mejora.</t>
  </si>
  <si>
    <t>No identifica las necesidades de conocimiento asociadas a la formación y capacitación requeridas anualmente por el personal de la entidad.</t>
  </si>
  <si>
    <t>Continuar con la implementación de acciones de mejora.</t>
  </si>
  <si>
    <t>Identifica las necesidades de conocimiento asociadas a la formación y capacitación requeridas anualmente por el personal de la entidad.</t>
  </si>
  <si>
    <t xml:space="preserve">Identifica las necesidades de conocimiento y lleva a cabo la formación y capacitación requerida anualmente por el personal de la entidad. </t>
  </si>
  <si>
    <t xml:space="preserve">Identifica las necesidades de conocimiento y lleva a cabo la formación y capacitación requerida anualmente por el personal de la entidad. Posteriormente, evalúa los resultados. </t>
  </si>
  <si>
    <t>Identifica las necesidades de conocimiento y lleva a cabo la formación y capacitación requerida anualmente por el personal de la entidad. Posteriormente, evalúa los resultados e implementa acciones de mejora.</t>
  </si>
  <si>
    <t>Elaborar, evaluar e implementar un programa de gestión del conocimiento articulado con la planeación estratégica de la entidad.</t>
  </si>
  <si>
    <t>La entidad no cuenta con un programa de gestión del conocimiento.</t>
  </si>
  <si>
    <t xml:space="preserve"> se articulado con la planeación estratégica de la entidad, pero tambien se requiere adaptación  de la politica GESCO+I   por otros proceso de la entidad . </t>
  </si>
  <si>
    <t>Elabora un programa de gestión del conocimiento para la entidad.</t>
  </si>
  <si>
    <t>Elabora y evalúa el programa de gestión del conocimiento de la entidad.</t>
  </si>
  <si>
    <t>Elabora, evalúa e implementa el programa de gestión del conocimiento en la entidad.</t>
  </si>
  <si>
    <t>Elabora, evalúa e implementa el programa de gestión del conocimiento y además está articulado con la planeación estratégica de la entidad.</t>
  </si>
  <si>
    <t>Contar con una persona o grupo que evalúe, implemente, haga seguimiento y lleve a cabo acciones de mejora al Plan de Acción de Gestión del Conocimiento y la Innovación, en el marco del MIPG.</t>
  </si>
  <si>
    <t>La entidad no cuenta con un grupo o persona para la implementación del Plan de Acción de Gestión del Conocimiento y la Innovación.</t>
  </si>
  <si>
    <t>Falta hacer seguimiento al Plan de Acción de Gestión del Conocimiento y la Innovación, en el marco de MIPG</t>
  </si>
  <si>
    <t>Cuenta con una persona para la implementación del Plan de Acción de Gestión del Conocimiento y la Innovación, en el marco del MIPG.</t>
  </si>
  <si>
    <t>Cuenta con un grupo que evalúa e implementa el Plan de Acción de Gestión del Conocimiento y la Innovación, en el marco del MIPG.</t>
  </si>
  <si>
    <t>Cuenta con un grupo que evalúa, implementa y hace seguimiento al Plan de Acción de Gestión del Conocimiento y la Innovación, en el marco del MIPG.</t>
  </si>
  <si>
    <t>Cuenta con un grupo que evalúa, implementa, hace seguimiento y lleva a cabo acciones de mejora al Plan de Acción de Gestión del Conocimiento y la Innovación, en el marco del MIPG.</t>
  </si>
  <si>
    <t>Generación y producción</t>
  </si>
  <si>
    <t>Ideación</t>
  </si>
  <si>
    <t xml:space="preserve">Emplear, divulgar, documentar y evaluar métodos de creación e ideación para generar soluciones efectivas a problemas cotidianos de la entidad </t>
  </si>
  <si>
    <t xml:space="preserve">La entidad no emplea métodos de creación e ideación. </t>
  </si>
  <si>
    <t>Falta implementar métodos de creación e ideación</t>
  </si>
  <si>
    <t xml:space="preserve">Emplea métodos de creación e ideación para generar soluciones efectivas a problemas cotidianos  de la entidad. </t>
  </si>
  <si>
    <t>Emplea y divulga al personal de la entidad métodos de creación e ideación para generar soluciones efectivas a problemas cotidianos de la entidad.</t>
  </si>
  <si>
    <t>Divulga y documenta los métodos de creación e ideación que emplea la para para generar soluciones efectivas a problemas cotidianos de la entidad.</t>
  </si>
  <si>
    <t>Divulga, documenta y evalúa los métodos de creación e ideación que emplea la entidad para generar soluciones efectivas a problemas cotidianos de la entidad.</t>
  </si>
  <si>
    <t xml:space="preserve">Contar con espacios de ideación e innovación, así también, documentar y difundir los resultados los resultados de los procesos de ideación e innovación adelantados. </t>
  </si>
  <si>
    <t>La entidad no cuenta con espacios de ideación e innovación.</t>
  </si>
  <si>
    <t>Cuenta con espacios de ideación e innovación en la entidad.</t>
  </si>
  <si>
    <t>Cuenta con espacios disponibles, adecuados, diferenciados y divulgados para llevar a cabo los procesos de ideación e innovación.</t>
  </si>
  <si>
    <t>Cuenta con espacios disponibles, adecuados,  diferenciados y divulgados para llevar a cabo los procesos de ideación e innovación. Así también, el personal documenta los procesos de ideación e innovación.</t>
  </si>
  <si>
    <t>Cuenta con espacios disponibles, adecuados,  diferenciados y divulgados para llevar a cabo los procesos de ideación e innovación. Así también, el personal  documenta y difunde los resultados de los procesos de ideación e innovación.</t>
  </si>
  <si>
    <t xml:space="preserve">Evaluar los resultados de los procesos de ideación e innovación adelantados en la entidad y analiza los resultados. </t>
  </si>
  <si>
    <t>La entidad no cuenta con mecanismos de evaluación para sus procesos de ideación e innovación.</t>
  </si>
  <si>
    <t>Cuenta con mecanismos para evaluar los procesos de ideación e innovación de la entidad.</t>
  </si>
  <si>
    <t>Evalúa los procesos de ideación e innovación de la entidad.</t>
  </si>
  <si>
    <t>Evalúa los procesos de ideación e innovación de la entidad y registra los resultados.</t>
  </si>
  <si>
    <t>Evalúa los procesos de ideación e innovación de la entidad y evalúa los resultados.</t>
  </si>
  <si>
    <t>Experimentación</t>
  </si>
  <si>
    <t>Desarrollar pruebas de experimentación, documentar y analizar los resultados .</t>
  </si>
  <si>
    <t>La entidad no desarrolla pruebas de experimentación.</t>
  </si>
  <si>
    <t xml:space="preserve">Desarrolla pruebas de experimentación. </t>
  </si>
  <si>
    <t xml:space="preserve">Documenta los resultados de las pruebas de experimentación. </t>
  </si>
  <si>
    <t xml:space="preserve">Analiza y documenta los resultados de las pruebas de experimentación. </t>
  </si>
  <si>
    <t>Analiza y documenta los resultados de las pruebas de experimentación, toma decisiones sobre las soluciones encontradas.</t>
  </si>
  <si>
    <t>Innovación</t>
  </si>
  <si>
    <t>Implementar una estrategia de cultura organizacional orientada a la innovación en la entidad y analizar sus resultados.</t>
  </si>
  <si>
    <t>La entidad no cuenta con una estrategia de cultura organizacional.</t>
  </si>
  <si>
    <t>Se creó la Política Pública de innovación, emprendimiento e internalización para el Departamento Norte de santander mediante ordenanza 022 de 2021.Falta socializarla al interior de la entidad e implementarla</t>
  </si>
  <si>
    <t>Cuenta con una estrategia de cultura organizacional.</t>
  </si>
  <si>
    <t>Implementa la estrategia de cultura organizacional.</t>
  </si>
  <si>
    <t>Orienta la implementación de la estrategia de cultura organizacional hacia a la innovación.</t>
  </si>
  <si>
    <t>Orienta la implementación de la estrategia de cultura organizacional hacia a la innovación y analiza sus resultados.</t>
  </si>
  <si>
    <t>Identificar, analizar, evaluar y poner en marcha métodos para aplicar procesos de innovación en la entidad.</t>
  </si>
  <si>
    <t>La entidad no ha identificado métodos de innovación.</t>
  </si>
  <si>
    <t>facelencias en uso y apropiacion de herramientas que les permite innovar : Técnologicos; en fortalezas para  la vigencias 2023  se desarrollaron actividades articuladas al plan  estratégico de la entidad: participación en espacion de ideación que promueve la innovación (participación de la oficina de gestión documental de la gobernación Norte de Santander en el XIV Congreso de Archivología del Mercosur</t>
  </si>
  <si>
    <t>Identifica métodos para poner en marcha procesos de innovación.</t>
  </si>
  <si>
    <t>Identifica y analiza métodos para poner en marcha procesos de innovación.</t>
  </si>
  <si>
    <t>Identifica, analiza y evalúa métodos para poner en marcha procesos de innovación.</t>
  </si>
  <si>
    <t>Pone en marcha métodos para aplicar procesos de innovación en la entidad.</t>
  </si>
  <si>
    <t xml:space="preserve">Incluir en el Plan Estratégico del Talento Humano el fortalecimiento de capacidades en innovación y llevar a cabo el seguimiento y evaluación de los resultados. </t>
  </si>
  <si>
    <t>El Plan Estratégico del Talento Humano de la entidad no contempla el fortalecimiento de capacidades en innovación.</t>
  </si>
  <si>
    <t xml:space="preserve">Plan Estratégico de Talento Humano de la Gobernación Norte de Santander,   enlace: https://administrador.nortedesantander.gov.co/wp-content/uploads/2023/01/Plan-Estrate%CC%81gico-de-Talento-Humano.pdf , Todos los diagnósticos y programas que hacen parte de este plan estratégico pueden ser consolidas en este link : https://www.nortedesantander.gov.co/#/transparencia/directorio-de-funcionarios-y-contratistas
Debilidades: Seguimiento actitudinal, algunos servidores públicos no actualizan el conocimiento se evidencia en las capacitaciones presentadas y programas que emite la entidad para su fortalecimiento; adicionalmente deben apoderarse de la política de gestión del conocimiento y la innovación  para aplicar acciones como iniciativa propia,  que contribuyan con la mitigación de la fuga de conocimiento para que a través de la experiencia se construya acciones de mejora continua que fortalezca la cultura organizacional de la entidad, aún se identifica en los servidores públicos:  egos  del conocimiento generado, baja transferencia del conocimiento, creen que el conocimiento generado es solo propia afectando los componentes del capital intelectual aumentando las categoría de la fuga del conocimiento: depreciación- pérdida de conocimiento- Desaprendizaje;  de conocimiento afectando el objetivo misional de la entidad al 100%; ante esta problematica se gestionan acciones para mitigar la fuga del conocimiento: capacitaciones-fortmato de retencion del conocimiento- tablero de acciones para mitigar la fuga del conocimiento en la Gobernación Norte de Santander.  
</t>
  </si>
  <si>
    <t>El Plan Estratégico del Talento Humano de la entidad incluye el fortalecimiento de capacidades en innovación.</t>
  </si>
  <si>
    <t>El Plan Estratégico del Talento Humano de la entidad incluye el fortalecimiento de capacidades en innovación y lleva a cabo seguimiento a los resultados.</t>
  </si>
  <si>
    <t xml:space="preserve">El Plan Estratégico del Talento Humano incluye acciones para el  fortalecimiento de capacidades en innovación. Además, la entidad lleva a cabo el seguimiento y evaluación de los resultados. </t>
  </si>
  <si>
    <t xml:space="preserve">El Plan Estratégico del Talento Humano incluye acciones para el  fortalecimiento de capacidades en innovación. Además, la entidad lleva a cabo el seguimiento, evalúa los resultados y toma acciones de mejora. </t>
  </si>
  <si>
    <t>Formular, ejecutar, monitorear y difundir proyectos de innovación para solucionar las necesidades de la entidad.</t>
  </si>
  <si>
    <t>La entidad no cuenta con proyectos de innovación.</t>
  </si>
  <si>
    <t xml:space="preserve">Se crea y se fortalece el banco de éxito de la entidad </t>
  </si>
  <si>
    <t xml:space="preserve">Cuenta con proyectos de innovación. </t>
  </si>
  <si>
    <t xml:space="preserve">Cuenta con proyectos de innovación. Diseña y mide indicadores sobre la ejecución de dichos proyectos. </t>
  </si>
  <si>
    <t>Cuenta con proyectos de innovación. Diseña y mide indicadores sobre la ejecución de dichos proyectos. Además, analiza y compara sus resultados.</t>
  </si>
  <si>
    <t>Cuenta con proyectos de innovación. Diseña y mide indicadores sobre la ejecución de dichos proyectos. Además, analiza y compara sus resultados. Por último, se difunden las buenas prácticas.</t>
  </si>
  <si>
    <t>Evaluar los resultados de los proyectos de innovación de la entidad.</t>
  </si>
  <si>
    <t>La entidad no cuenta proyectos de innovación.</t>
  </si>
  <si>
    <t>Fortalecer la interoperatividad con la politica gestion del del conocimiento y la innovacion, provomover la participacion de dependencias que se relacionen con el tema de innovación adiocionalmente de los actores de la buena práctica o experiencias exitosa de la entidad; en la vigencia 2023 se exalta buenas prácticas o experiencias exitosas  de las dependencias de la entidad: (Secretaría de Agricultura y Desarrollo Rural Agenda agropecuaria de Norte de Santander- Despacho del Gobernador; + MásFest-Secretaría TIC y Secretaría Departamental; Proyecto Norte Transforma- Secretaría de Planeación y Desarrollo Territorial;Foro de Taller de Financiamiento de Proyectos de biodiversidad y servicios ecosistémicos organizado por ICLEI_Neomundo de la Ciudad de Bucaramanga-Agricultura y Desarrollo Rural con el proyecto #Ruta del Emprendimiento Rural- La gobernación Norte de Santander en articulación con el Comité Permanente de Derechos Humanos apoyó el "congreso fornterizo de derechos humanos: paz seguridad y derechos humanos para la frontera - Secretaría de las TIC Innovación Técnología INNOVATIC 2023; Participación en el marco 68 Congreso Nacional Mipyme_Acopri reconoció y exaltó al GobernadorSilvano Serrano G: Destacaron su esfuerzos por la educación, la paz y la reconciliación, así como su constancia trabajo por fortalecer el emprendimiento y la generación de oportunidades a través de programas como ADN Norte y proyectos de inversión pública como Norte Innóvate )</t>
  </si>
  <si>
    <t>Cuenta con registros e información sobre los proyectos de innovación para poder evaluarlos.</t>
  </si>
  <si>
    <t>Cuenta con registros e información sobre los proyectos de innovación para poder evaluarlos y son de fácil acceso.</t>
  </si>
  <si>
    <t>Cuenta con registros e información sobre los proyectos de innovación para poder evaluarlos los proyectos de innovación y son de fácil acceso. Efectúa análisis, visualiza y difunde los resultados.</t>
  </si>
  <si>
    <t xml:space="preserve">Cuenta con registros e información sobre los proyectos de innovación para poder evaluarlos y son de fácil acceso. Efectúa análisis, visualiza y difunde los resultados. La entidad lleva a cabo análisis comparativos con otros proyectos. </t>
  </si>
  <si>
    <t>Participar en eventos y actividades de innovación, además, divulgar los resultados de los proyectos de innovación de la entidad.</t>
  </si>
  <si>
    <t>La entidad no participa en eventos o actividades de innovación.</t>
  </si>
  <si>
    <t xml:space="preserve">Fortalece la innovacion y el cuarto objetivo de la politica cutura de compartir y difundir </t>
  </si>
  <si>
    <t>Asiste a actividades de innovación.</t>
  </si>
  <si>
    <t>Asiste a eventos y actividades de innovación.</t>
  </si>
  <si>
    <t>Participa en eventos y actividades de innovación donde comparte los resultados de la gestión de los proyectos y productos de innovación de la entidad.</t>
  </si>
  <si>
    <t>Participa en eventos y actividades de innovación donde comparte los resultados de la gestión de los proyectos y productos de innovación de la entidad. Además, incorpora las necesidades de conocimiento a gestionar.</t>
  </si>
  <si>
    <t>Investigación</t>
  </si>
  <si>
    <t xml:space="preserve">Identificar las necesidades de investigación en la entidad, implementar acciones y evaluarlas. </t>
  </si>
  <si>
    <t>La entidad no identifica necesidades de investigación.</t>
  </si>
  <si>
    <r>
      <t xml:space="preserve">La enitdad debe fortalecer acciones relacionadas a las necesidades de investigación: identificar las necesidades de investigación, participar en el desarrollo de investigaciones  identificadas al interior y con otras entidades 
</t>
    </r>
    <r>
      <rPr>
        <sz val="8"/>
        <color rgb="FFFF0000"/>
        <rFont val="Arial"/>
        <family val="2"/>
      </rPr>
      <t>La entidad no ha realizado identificación de necesidades de investigación, por lo tanto no se ha participado en el desarrollo de las mismas.</t>
    </r>
  </si>
  <si>
    <t>Identifica las necesidades de investigación de la entidad.</t>
  </si>
  <si>
    <t>Identifica las necesidades de investigación de la entidad y lleva a cabo acciones para gestionarlas.</t>
  </si>
  <si>
    <t>Gestiona actividades de formación y capacitación para el personal de la entidad y participa en el desarrollo de investigaciones identificadas.</t>
  </si>
  <si>
    <t>Gestiona actividades de formación y capacitación para el personal de la entidad y participa en el desarrollo de investigaciones identificadas, al interior y con otras entidades.</t>
  </si>
  <si>
    <t>Participar en eventos académicos nacionales o internacionales gestionados por la entidad como asistente o panelista (presentación de ponencias, artículos de investigación, asistencia activa).</t>
  </si>
  <si>
    <t>El personal de la entidad no asiste a eventos académicos gestionados por la entidad.</t>
  </si>
  <si>
    <r>
      <rPr>
        <sz val="8"/>
        <color rgb="FF002060"/>
        <rFont val="Arial"/>
        <family val="2"/>
      </rPr>
      <t xml:space="preserve">falta participacipn en eventos de investigación y participacion con panelistas en universidades que transfiera la  experiencia laboral para fortalecer los conocimient de los futuros generadores de conocimiento en el entidades públicas territoriales de Norte de Santander. 
</t>
    </r>
    <r>
      <rPr>
        <sz val="8"/>
        <color rgb="FFFF0000"/>
        <rFont val="Arial"/>
        <family val="2"/>
      </rPr>
      <t>El Área de Archivo de la entidad fue invitada como panelista en evento internacional en el pais de Paraguay., en el XIV Congreso de Arcivología de Mercosur .  https://cam2023.una.py/   https://cam2023.una.py/wp-content/uploads/2023/10/XI_CAM_2023_Programa_General_Oct2023.pdf                   
La Gobernación gestiono MAS FEST.</t>
    </r>
  </si>
  <si>
    <t>Asiste a eventos académicos gestionados por la entidad.</t>
  </si>
  <si>
    <t>Participa como panelista eventos académicos gestionados por la entidad.</t>
  </si>
  <si>
    <t>Participa como panelista eventos académicos nacionales gestionados por la entidad.</t>
  </si>
  <si>
    <t>Participa como panelista eventos académicos internacionales gestionados por la entidad.</t>
  </si>
  <si>
    <t>Participar en semilleros, equipos, grupos de investigación y/o redes académicas relacionadas con la misión de la entidad, además, publicar resultados.</t>
  </si>
  <si>
    <t>La entidad no participa en el desarrollo de investigaciones.</t>
  </si>
  <si>
    <t>Realizar convenios con entidades académicas para fortalecer la redes académicas y el conocimiento de gran valor para la Gobernación Note de Santander; al permitir a los jóvenes culminar su etapa productiva en la gestión de la entidad.
1. Hacer contacto con instituciones que nos permitan participar en semilleros de investigación
2. Hacer convenio para darle formalidad al proceso
3 Participar en el tema objeto de investigación
4. Desarrollar un producto de investigación
5. Realizar una ponencia o participar en un encuentro de investigación.</t>
  </si>
  <si>
    <t>Participa en el desarrollo de investigaciones con equipos de trabajo al interior de la entidad.</t>
  </si>
  <si>
    <t xml:space="preserve">Participa en el desarrollo de investigaciones con  equipos de trabajo al interior de la entidad y es miembro de alguna red académica. </t>
  </si>
  <si>
    <t>Participa en el desarrollo de investigaciones con semilleros o grupo de investigación.</t>
  </si>
  <si>
    <t>Participa en semilleros, equipos, grupos de investigación y/o redes académicas relacionadas con la misión de la entidad, además, socializa y publica resultados.</t>
  </si>
  <si>
    <t>Evaluar el grado de acceso al conocimiento explícito de la entidad y el personal conoce las diferentes herramientas para acceder a él en tiempo real.</t>
  </si>
  <si>
    <t>La entidad no evalúa el acceso al conocimiento explícito de la entidad.</t>
  </si>
  <si>
    <t>Es importante establecer, construir   y adoptar una herramienta o metodología que permita evaluar el grado de acceso al conocimiento explícito de la entidad.</t>
  </si>
  <si>
    <t>Identifica su conocimiento explícito y parte del personal conoce las diferentes herramientas para acceder a él.</t>
  </si>
  <si>
    <t>Identifica su conocimiento explícito y el personal conoce las diferentes herramientas para acceder a él.</t>
  </si>
  <si>
    <t>Identifica su conocimiento explícito y el personal conoce las diferentes herramientas para acceder a él en tiempo real.</t>
  </si>
  <si>
    <t>Evalúa el tiempo y grado de acceso al conocimiento explícito de la entidad.</t>
  </si>
  <si>
    <t>Herramientas de uso y apropiación</t>
  </si>
  <si>
    <t>Evaluación</t>
  </si>
  <si>
    <t>Identificar y evaluar el estado de funcionamiento de las herramientas de uso y apropiación del conocimiento.</t>
  </si>
  <si>
    <t xml:space="preserve">La entidad no cuenta con herramientas para uso y apropiación del conocimiento. </t>
  </si>
  <si>
    <t>La entidad adquirió herramientas tecnológicas para soportar mediante el uso de software como servicio los procesos, hacer más eficiente  la interacción, almacenamiento seguro de la información en la nube, la edición, el procesamiento y estructuración de datos, la colaboración, la georreferenciación  y en general poder interoperar en diversos formatos actuales, Sin embargo para generar las capacidades de uso y apropiación se esta diseñando el plan de capacitación para que los funcionarios adquieran las competencias necesarias.en el uso de las herramientas menconadas.</t>
  </si>
  <si>
    <t>Cuenta con herramientas para uso y apropiación del conocimiento.</t>
  </si>
  <si>
    <t xml:space="preserve">Cuenta con herramientas para uso y apropiación del conocimiento y su estado de funcionamiento es evaluado parcialmente. </t>
  </si>
  <si>
    <t>Cuenta con herramientas para uso y apropiación del conocimiento y su estado de funcionamiento es evaluado periódicamente.</t>
  </si>
  <si>
    <t>Evalúa el estado de funcionamiento de sus herramientas para uso y apropiación del conocimiento permanentemente y lleva a cabo acciones de mejora.</t>
  </si>
  <si>
    <t>Determinar el grado de interoperabilidad de las herramientas de uso y apropiación del conocimiento de la entidad.</t>
  </si>
  <si>
    <t>La entidad no cuenta con herramientas para uso y apropiación del conocimiento.</t>
  </si>
  <si>
    <t>Es importante fomentar entre los funcionarios el uso de las herramientas digitales  para la gestión del conocimiento que dispone la entidad, para que los flujos de trabajo sean más eficientes, seguros, permita conservar la información, la continuidad y trazabilidad de los procesos.</t>
  </si>
  <si>
    <t>Las herramientas para uso y apropiación del conocimiento de la entidad no tienen ningún grado de interoperabilidad.</t>
  </si>
  <si>
    <t>Las herramientas para uso y apropiación del conocimiento de la entidad tienen un grado interoperabilidad bajo.</t>
  </si>
  <si>
    <t>Las herramientas para uso y apropiación del conocimiento de la entidad tienen un grado de interoperabilidad medio.</t>
  </si>
  <si>
    <t>Las herramientas para uso y apropiación del conocimiento de la entidad tienen un  grado de interoperabilidad alto.</t>
  </si>
  <si>
    <t>Identificar, clasificar y actualizar el conocimiento tácito de la entidad para la planeación del conocimiento requerido por la entidad.</t>
  </si>
  <si>
    <t>La entidad no cuenta con la identificación de su conocimiento tácito.</t>
  </si>
  <si>
    <t>Es fundamental construir el mapa de conocimiento tácito, en un repositorio estructurado de temáticas que sirvan de consulta y buenas experiencias, para apoyar la continuidad de la gestión en diferentes procesos misionales y operativos de la entidad.</t>
  </si>
  <si>
    <t>Identifica su conocimiento tácito.</t>
  </si>
  <si>
    <t>Identifica y clasifica su conocimiento tácito.</t>
  </si>
  <si>
    <t>Identifica y clasifica su conocimiento tácito, además, lo actualiza periódicamente.</t>
  </si>
  <si>
    <t>Identifica, clasifica y actualiza periódicamente su conocimiento tácito para la planeación del conocimiento requerido por la entidad.</t>
  </si>
  <si>
    <t>Clasificación y mapa del conocimiento</t>
  </si>
  <si>
    <t>Priorizar las necesidades de tecnología para la gestión del conocimiento y la innovación en la entidad, contar con acciones a corto, mediano y largo plazo para su adecuada gestión y evaluarlas periódicamente.</t>
  </si>
  <si>
    <t>No se encuentran priorizadas las necesidades de tecnología para la gestión del conocimiento y la innovación en la entidad.</t>
  </si>
  <si>
    <t>Ase han adquirido herramientas tecnológicas  (software) para apoyar la gestión del conocimiento.</t>
  </si>
  <si>
    <t>Identifica parcialmente las necesidades de tecnología para la gestión del conocimiento y la innovación en la entidad.</t>
  </si>
  <si>
    <t>Identifica las necesidades de tecnología para la gestión del conocimiento y la innovación en la entidad.</t>
  </si>
  <si>
    <t>Prioriza las necesidades de tecnología para la gestión del conocimiento y la innovación en la entidad y cuenta con acciones a corto, mediano y largo plazo para su adecuada gestión.</t>
  </si>
  <si>
    <t>Prioriza las necesidades de tecnología para la gestión del conocimiento y la innovación en la entidad y cuenta con acciones a corto, mediano y largo plazo para su adecuada gestión, que son evaluadas periódicamente.</t>
  </si>
  <si>
    <t>Contar con herramientas de analítica institucional para el tratamiento de datos conocidas y son usadas por el talento humano de la entidad .</t>
  </si>
  <si>
    <t>La entidad no cuenta con herramientas de analítica institucional.</t>
  </si>
  <si>
    <t xml:space="preserve">uso restrigido de progama tecnologicos bi data y otros sofwarare esta permitido a pocos servidores de la entidad; falta mayor inversion que otros servidores o gestionen. 
</t>
  </si>
  <si>
    <t>Cuenta con herramientas de analítica institucional para el tratamiento de datos.</t>
  </si>
  <si>
    <t>Cuenta con  un inventario herramientas de analítica institucional para el tratamiento de datos y es conocido por su talento humano.</t>
  </si>
  <si>
    <t>El talento humano de la entidad conoce y usa las herramientas de analítica institucional para el tratamiento de datos.</t>
  </si>
  <si>
    <t>Cuenta con talento humano especializado que conoce y usa las herramientas de analítica institucional para el tratamiento de datos. Así mismo, ha identificado otras herramientas (incluyendo en línea) que pueden ser utilizadas para el tratamiento de datos.</t>
  </si>
  <si>
    <t>Priorización</t>
  </si>
  <si>
    <t>Contar con parámetros y procedimientos para la recolección de datos de calidad que permitan llevar a cabo su análisis para la toma de decisiones basadas en evidencia.</t>
  </si>
  <si>
    <t>La entidad no cuenta con parámetros establecidos para la recolección de datos.</t>
  </si>
  <si>
    <t>Aunque existen procedimientos con  formatos para la recolección de información, aun falta establecer una metodología para el tratamiento y análisis de los datos y pueda servir para la toma de decisiones.</t>
  </si>
  <si>
    <t>Cuenta con parámetros establecidos para la recolección de datos.</t>
  </si>
  <si>
    <t>Cuenta con parámetros y procedimientos establecidos para la recolección de datos de calidad.</t>
  </si>
  <si>
    <t>Cuenta con parámetros y procedimientos establecidos para la recolección de datos de calidad que permiten llevar a cabo su análisis, además, son conocidos por el talento humano de la entidad.</t>
  </si>
  <si>
    <t>Cuenta con parámetros y procedimientos para la recolección de datos de calidad que permiten llevar a cabo su análisis para la posterior toma de decisiones basadas en evidencia.</t>
  </si>
  <si>
    <t>Analítica institucional</t>
  </si>
  <si>
    <t>Diagnóstico general</t>
  </si>
  <si>
    <t>Contar con un inventario de análitica institucional.</t>
  </si>
  <si>
    <t>No lleva a cabo análisis de datos e información.</t>
  </si>
  <si>
    <t xml:space="preserve">se encuentra publicaod en la sede electronica , pero se requiere mas personal para apoyo en el proceso estadisitico y enla proyeccion de la informacion para el marco de transparencia acceso a la informacion y el plan anticorrupcon. </t>
  </si>
  <si>
    <t>Lleva a cabo análisis de datos e información.</t>
  </si>
  <si>
    <t>Lleva a cabo análisis de datos e información para la toma de decisiones.</t>
  </si>
  <si>
    <t>Lleva a cabo análisis de datos e información para la toma de decisiones que es socializado y retroalimentado.</t>
  </si>
  <si>
    <t>Lleva a cabo análisis de datos e información para la toma de decisiones que es socializado y retroalimentado en el marco de un plan de análitica para la entidad.</t>
  </si>
  <si>
    <t xml:space="preserve">Establecer parámetros de calidad para la recolección de datos que permitan analizar y reorientar la entidad hacia el logro de sus metas propuestas. </t>
  </si>
  <si>
    <t>No cuenta con procedimientos para el tratamiento de los datos derivados de su operación.</t>
  </si>
  <si>
    <t>se requiere realizar pruebas y controles para determinar el cumplimiento de dichos parámetros, con el objetivo de orientar a la entidad hacia el logro de sus metas. Y apoyo de talento humano con conocimiento relevante para tal funcion</t>
  </si>
  <si>
    <t>Cuenta con procedimientos para el tratamiento de los datos derivados de su operación.</t>
  </si>
  <si>
    <t>Cuenta con procedimientos para el tratamiento de los datos derivados de su operación y son de fácil acceso para el personal de la entidad.</t>
  </si>
  <si>
    <t>Cuenta con procedimientos para el tratamiento de los datos derivados de su operación, son de fácil acceso para sus grupos de valor.</t>
  </si>
  <si>
    <t>Cuenta con procedimientos para el tratamiento de los datos derivados de su operación, son de fácil acceso para sus grupos de valor. Así mismo, realizan pruebas y controles para determinar el cumplimiento de dichos parámetros, con el objetivo de orientar a la entidad hacia el logro de sus metas.</t>
  </si>
  <si>
    <t>Contar con un plan de analítica de datos para la entidad.</t>
  </si>
  <si>
    <t xml:space="preserve">La entidad no lleva a cabo análisis de datos e información. </t>
  </si>
  <si>
    <t>Identifica los datos susceptibles de análisis de datos e información.</t>
  </si>
  <si>
    <t>Identifica y clasifica los datos susceptibles de análisis de datos e información para la toma de decisiones.</t>
  </si>
  <si>
    <t>Lleva a cabo análisis de datos e información para la toma de decisiones y es socializado y retroalimentado.</t>
  </si>
  <si>
    <t>Cuenta con un plan de analítica de datos para la toma de decisiones que es socializado y retroalimentado con el personal de la entidad.</t>
  </si>
  <si>
    <t>Ejecución de análisis y visualización de datos e información</t>
  </si>
  <si>
    <t>Desarrollar y fortalecer las habilidades y competencias del talento humano en materia de analítica institucional.</t>
  </si>
  <si>
    <t>La entidad no ha identificado las habilidades y competencias del talento humano en materia de análitica.</t>
  </si>
  <si>
    <t xml:space="preserve">Fortalecer los conocimiento en big data: desciones basadas en datos </t>
  </si>
  <si>
    <t>Llevó a cabo el diagnóstico de las necesidades de conocimiento en materia de analítica institucional.</t>
  </si>
  <si>
    <t>Diagnostica las necesidades de conocimiento en materia de analítica institucional y cuenta con capacitaciones programadas para atender dichas necesidades.</t>
  </si>
  <si>
    <t>Cuenta con capacitaciones programadas para fortalecer las capacidades de el personal de la entidad en  materia de analítica institucional.</t>
  </si>
  <si>
    <t>Desarrolla y fortalece las habilidades y competencias del talento humano en materia de analítica institucional, a través de capacitaciones que son evaluadas y cuentan con acciones de mejora.</t>
  </si>
  <si>
    <t>Desarrollar análisis descriptivos, predictivos y prospectivos de los resultados de su gestión para determinar el grado avance de las políticas a cargo de la entidad y toma acciones de mejora.</t>
  </si>
  <si>
    <t>La entidad no lleva a cabo análisis de los resultados de su gestión.</t>
  </si>
  <si>
    <t>Asignar personal capacitado para transferir concimientos en Big Data y gestionar el recurso humano capacitado para apoyar la gestion logistica , actualmente solo esta un profesional asignado</t>
  </si>
  <si>
    <t>Lleva a cabo análisis descriptivos de los resultados de su gestión.</t>
  </si>
  <si>
    <t>Lleva a cabo análisis descriptivos y predictivos de los resultados de su gestión.</t>
  </si>
  <si>
    <t>Lleva a cabo análisis descriptivos, predictivos y prospectivos de los resultados de su gestión.</t>
  </si>
  <si>
    <t>Lleva a cabo análisis descriptivos, predictivos y prospectivos de los resultados de su gestión, además determina el grado de avance de las políticas a su cargo y toma acciones de mejora.</t>
  </si>
  <si>
    <t>Definir los indicadores de medición de madurez de la gestión del conocimiento y la innovación en la entidad, medir el grado de avance y analizar los resultados para definir un programa de gestión del conocimiento y la innovación, así también, llevar a cabo acciones de mejora.</t>
  </si>
  <si>
    <t>La entidad no cuenta con indicadores para medir la madurez de la gestión del conocimiento y la innovación en la entidad.</t>
  </si>
  <si>
    <t>Cuenta con indicadores para medir la de madurez de la gestión del conocimiento y la innovación para la entidad.</t>
  </si>
  <si>
    <t xml:space="preserve">Cuenta con indicadores para medir la de madurez de la gestión del conocimiento y la innovación para la entidad y analiza los resultados. </t>
  </si>
  <si>
    <t xml:space="preserve">Cuenta con indicadores para medir la de madurez de la gestión del conocimiento y la innovación para la entidad, analiza los resultados y define un programa de gestión del conocimiento y la innovación en la enditdad. </t>
  </si>
  <si>
    <t xml:space="preserve">Cuenta con acciones de mejora basadas en el análisis de los resultados de los indicadores definidos para los diferentes niveles de madurez del programa de gestión del conocimiento y la innovación. </t>
  </si>
  <si>
    <t xml:space="preserve">Contar con repositorios de información de fácil acceso y conocidos por el talento humano de la entidad, además de definir lineamientos para documentar las buenas prácticas y lecciones aprendidas.  </t>
  </si>
  <si>
    <t>La entidad no cuenta con repositorio de información.</t>
  </si>
  <si>
    <t>Definir lineamientos para documenta las buenas prácticas y lecciones aprendidas</t>
  </si>
  <si>
    <t>Cuenta con repositorios de información.</t>
  </si>
  <si>
    <t>Cuenta con repositorios de buenas prácticas y lecciones aprendidas de fácil acceso para el talento humano de la entidad.</t>
  </si>
  <si>
    <t>Cuenta con repositorios de buenas prácticas y lecciones aprendidas de fácil acceso para el talento humano de la entidad y conocido por todos.</t>
  </si>
  <si>
    <t xml:space="preserve">Cuenta con lineamientos para documentar las buenas prácticas y lecciones aprendidas en repositorios de información de fácil acceso y conocidos por su talento humano. </t>
  </si>
  <si>
    <t>Cultura de compartir y difundir</t>
  </si>
  <si>
    <t>Establecimiento de acciones fundamentales</t>
  </si>
  <si>
    <t>Contar con documentación de la memoria institucional de fácil acceso, así mismo, llevar a cabo la divulgación de dicha información a sus grupos de valor a través de medios físicos y/o digitales.</t>
  </si>
  <si>
    <t>La entidad no ha generado documentos de memoria institucional.</t>
  </si>
  <si>
    <t>Riesgo de fuga de conocimiento que impiden el fortalecimiento de la memoria institucional  (FUID)</t>
  </si>
  <si>
    <t>Cuenta con lineamientos para la documentación de la memoria institucional.</t>
  </si>
  <si>
    <t>Cuenta con documentación de la memoria institucional de acuerdo a lineamientos establecidos en la entidad.</t>
  </si>
  <si>
    <t>Cuenta con documentación de la memoria institucional de acuerdo a lineamientos establecidos en la entidad y es de fácil acceso para sus grupos de valor.</t>
  </si>
  <si>
    <t>Cuenta con documentación de la memoria institucional de acuerdo a lineamientos establecidos en la entidad, es de fácil acceso para sus grupos de valor y ha sido divulada a través de medios físicos y/o digitales.</t>
  </si>
  <si>
    <t xml:space="preserve">Contar con estrategias y planes de comunicación para compartir y difundir el conocimiento que produce la entidad tanto al interior como al exterior de esta, a través de herramientas físicas y digitales. </t>
  </si>
  <si>
    <t>La entidad no cuenta con estrategias comunicativas o herrameintas para compartir o difundir su conocimiento.</t>
  </si>
  <si>
    <t xml:space="preserve">Sede elctronica de la entidad, siep documental , Gestión de participación ciudadana y control social, gestion de las comunicaciones, atencion al ciudadano, Oficina de prensa y las comunicaciones, gestion del conocimiento y la innovacipn que promueve la cultura de compartir y difundir. Más sin embargo se requiere asignacion de persona que apoye el proceso de la dimension 6 , gestion de la informacion </t>
  </si>
  <si>
    <t>Difine una estrategia de comunicación para difundir el conocimiento que produce la entidad.</t>
  </si>
  <si>
    <t>Cuenta con una estrategia de comunicación para difundir el conocimiento que produce la entidad al interior de esta.</t>
  </si>
  <si>
    <t xml:space="preserve">Cuenta con estrategias de comunicación para compartir y difundir el conocimiento que produce la entidad al interior de esta, a través de herramientas físicas y digitales. </t>
  </si>
  <si>
    <t xml:space="preserve">Cuenta con estrategias y planes de comunicación para compartir y difundir el conocimiento que produce la entidad tanto al interior como al exterior de esta, a través de herramientas físicas y digitales. </t>
  </si>
  <si>
    <t xml:space="preserve">Participar con las buenas prácticas en sus proyectos de gestión en convocatorias o premios nacionales e internacional.  </t>
  </si>
  <si>
    <t>La entidad no cuenta con proyectos de gestión.</t>
  </si>
  <si>
    <t xml:space="preserve">Premio nacional de la alta gerencia:  sec Hacienda racionalizacion de tramites y planeación: PGT </t>
  </si>
  <si>
    <t>Cuenta con la identificación de sus proyectos de gestión.</t>
  </si>
  <si>
    <t>Documenta las buenas prácticas des su proyectos de gestión.</t>
  </si>
  <si>
    <t>Participa en programas, convocatorias o premios nacionales con las buenas prácticas de sus proyectos de gestión.</t>
  </si>
  <si>
    <t>Participa en programas, convocatorias o premios nacionales e internacionales con las buenas prácticas de sus proyectos de gestión.</t>
  </si>
  <si>
    <t>Desarrollar proyectos de aprendizaje en equipo (PAE) dentro de su planeación anual de acuerdo con las necesidades de conocimiento de la entidad. Evaluar los resultados para llevar a cabo acciones de mejora.</t>
  </si>
  <si>
    <t>La entidad no cuenta con lineamientos para la generación de proyectos de aprendizaje en equipo (PAE).</t>
  </si>
  <si>
    <t xml:space="preserve">La entidad requiere fortaelcer el PAE, hacer seguimiento , registro y control que aporte a la toma de deciones acorde a los planes estrategicos </t>
  </si>
  <si>
    <t>Cuenta con lineamientos para desarrollar proyectos de aprendizaje en equipo (PAE).</t>
  </si>
  <si>
    <t>Desarrolla proyectos de aprendizaje en equipo (PAE) dentro de su planeación anual de acuerdo con las necesidades de conocimiento de la entidad.</t>
  </si>
  <si>
    <t>Desarrolla proyectos de aprendizaje en equipo (PAE) dentro de su planeación anual de acuerdo con las necesidades de conocimiento de la entidad y evalúa los resultados.</t>
  </si>
  <si>
    <t xml:space="preserve">Desarrolla proyectos de aprendizaje en equipo (PAE) dentro de su planeación anual de acuerdo con las necesidades de conocimiento de la entidad y evalúa los resultados y toma acciones de mejora que se reflejan en el mejoramiento de los productos y servicios ofertados. </t>
  </si>
  <si>
    <t>Generar espacios formales e informales de cocreación que son reconocidos por el talento humano de la entidad.</t>
  </si>
  <si>
    <t>La entidad no cuenta con espacios de cocreación.</t>
  </si>
  <si>
    <t>no participa, promeve genera espacios de ideacion y corcreación formales e informales</t>
  </si>
  <si>
    <t>La entidad ha identificado los espacios formales para compartir ideas.</t>
  </si>
  <si>
    <t>Cuenta con espacios formales de cocreación.</t>
  </si>
  <si>
    <t>Cuenta con espacios formales de cocreación y ha identificado los espacios informales para la generación y contrucción de ideas.</t>
  </si>
  <si>
    <t>Cuenta con espacios formales e informales de cocreación que son reconocidos por el talento humano de la entidad como parte de su cultura organizacional.</t>
  </si>
  <si>
    <t>Consolidación de la cultura de compartir y difundir</t>
  </si>
  <si>
    <t xml:space="preserve">
Contar con espacios formales para compartir y retroalimentar su conocimiento en la programación de la entidad, evaluar su efectividad y llevar a cabo acciones de mejora.
</t>
  </si>
  <si>
    <t>La entidad no cuenta con los espacios formales para compartir y retroalimentar su conocimiento.</t>
  </si>
  <si>
    <r>
      <rPr>
        <sz val="8"/>
        <color rgb="FF002060"/>
        <rFont val="Arial"/>
        <family val="2"/>
      </rPr>
      <t xml:space="preserve">se requeire documentacion y evaluacion; transferencia de conocimiento en base a la expereincia adquiridad hay recelo por el conocimiento tácito- explicito ante el riegos de las categoria de fuga de conocimiento (depresiación, perdida de conocimiento, desaprendizaje del conocimiento) se capacita y se promueve el formato de retencion de conocimiento en los servidores públicos de la Gobernación Norte de Santander (Contratistas-  personal en situación de rotacion, prepensionados), entre otras acciones de transferencia de conocimiento. 
</t>
    </r>
    <r>
      <rPr>
        <sz val="8"/>
        <color rgb="FFFF0000"/>
        <rFont val="Arial"/>
        <family val="2"/>
      </rPr>
      <t>No se ha evaluado la eefectividad</t>
    </r>
  </si>
  <si>
    <t>Genera espacios formales para compartir y retroalimentar su conocimiento de manera esporádica.</t>
  </si>
  <si>
    <t>Cuenta con espacios formales para compartir y retroalimentar su conocimiento en la programación de la entidad.</t>
  </si>
  <si>
    <t>Cuenta con espacios formales para compartir y retroalimentar su conocimiento en la programación de la entidad y evalúa su efectividad.</t>
  </si>
  <si>
    <t>Cuenta con formales para compartir y retroalimentar su conocimiento en la programación de la entidad, evalúa su efectividad y llevan a cabo acciones de mejora.</t>
  </si>
  <si>
    <t xml:space="preserve">
Participar en espacios nacionales e internacionales de gestión del conocimiento, documentarlos y compartir la experiencia al interior de la entidad.</t>
  </si>
  <si>
    <t>El personal de la entidad no participa en espacios de gestión del conocimiento.</t>
  </si>
  <si>
    <t xml:space="preserve">Espacios Nacionales : Señor Gobernador Sirvano Serrano G  participó como ponente del 68 congreso Nacional, MiPyme, organizado por Acopi y participó en la edicion 29 del congreso nacional de Hoteleria "Por un turismo responsable y articulador" en cartagena de Indias #ExpoCotelco2023 #CongresoCotelco2023, se comparte la experiencia al interior de la entidad </t>
  </si>
  <si>
    <t>Participa en espacios de gestión del conocimiento al interior de la entidad.</t>
  </si>
  <si>
    <t>Participa en espacios de gestión del conocimiento al interior de la entidad y los documenta.</t>
  </si>
  <si>
    <t>Participa en espacios nacionales de gestión del conocimiento, los documenta y comparte la experiencia al interior de la entidad.</t>
  </si>
  <si>
    <t>Participa en espacios nacionales e internacionales de gestión del conocimiento, los documenta y comparte la experiencia al interior de la entidad.</t>
  </si>
  <si>
    <t>Participar activamente en redes de conocimiento, comunidades de práctica o equipos transversales para intercambiar experiencias, fomentar el aprendizaje y la innovación pública, además de plantear soluciones a problemas de la administración pública.</t>
  </si>
  <si>
    <t>No hace parte de a redes de conocimiento, comunidades de práctica o equipos transversales.</t>
  </si>
  <si>
    <t xml:space="preserve">primera feria de buenas prácticas Seretaría General  y por parte del despacho +Más Fest se requiere documentar </t>
  </si>
  <si>
    <t>Hace parte de redes de conocimiento, comunidades de práctica o equipos transversales.</t>
  </si>
  <si>
    <t>Participa y transfiere información en redes de conocimiento, comunidades de práctica o equipos transversales.</t>
  </si>
  <si>
    <t xml:space="preserve">Participa, transfiere información e intercambia experiencias en redes de conocimiento, comunidades de práctica o equipos transversales. </t>
  </si>
  <si>
    <t>Participa, transfiere información e intercambia experiencias en redes de conocimiento, comunidades de práctica. Fomenta el aprendizaje y la innovación pública, además, plantea soluciones a problemas.</t>
  </si>
  <si>
    <t xml:space="preserve">Contar con alianzas para fomentar soluciones innovadoras, nuevos o mejorados métodos y tecnologías para la entidad. </t>
  </si>
  <si>
    <t>La entidad no cuenta con alianzas para fomentar soluciones innovadora en su entidad.</t>
  </si>
  <si>
    <t xml:space="preserve">Actualziar la matriz de gestion de alianzas </t>
  </si>
  <si>
    <t>Identifica posibles actores para generar alianzas estratégicas que fortalezcan acciones de innovación en su entidad.</t>
  </si>
  <si>
    <t xml:space="preserve">Cuenta con alianzas estratégicas que generan soluciones para la entidad a través de acciones, métodos y tecnologías innovadoras nuevas o mejoradas. </t>
  </si>
  <si>
    <t xml:space="preserve">Cuenta con alianzas estratégicas que generan soluciones para la entidad a través de acciones, métodos y tecnologías  innovadoras nuevas o mejoradas. Identifica personas de contacto y lleva a cabo encuentros de articulación para desarrollar planes de trabajo conjunto. </t>
  </si>
  <si>
    <t>Mantener cooperación técnica con otras entidades, organismos o instituciones que potencien el conocimiento de la entidad y facilitar su intercambio.</t>
  </si>
  <si>
    <t>No identifica su oferta y demanda de cooperación técnica.</t>
  </si>
  <si>
    <t xml:space="preserve">Culmina el conrato se presenta la fuga del conocmiento </t>
  </si>
  <si>
    <t>Identifica su oferta y demanda de cooperación técnica.</t>
  </si>
  <si>
    <t>La entidad ha divulgado su oferta y demanda de cooperación técnica.</t>
  </si>
  <si>
    <t xml:space="preserve">La entidad ha divulgado su oferta y demanda de cooperación técnica y cuenta con mecanismos de interacción con otras entidades. </t>
  </si>
  <si>
    <t>Mantiene cooperación técnica con otras entidades, organismos o instituciones que potencian el conocimiento de la entidad y faciliten su intercambio.</t>
  </si>
  <si>
    <t>RESULTADOS GESTIÓN DEL CONOCIMIENTO Y LA INNOVACIÓN</t>
  </si>
  <si>
    <t>1. Calificación total:</t>
  </si>
  <si>
    <t>Total</t>
  </si>
  <si>
    <t xml:space="preserve">2. Calificación por componentes: </t>
  </si>
  <si>
    <t>Variable</t>
  </si>
  <si>
    <t>Puntaje actual</t>
  </si>
  <si>
    <t>3. Calificación por categorías:</t>
  </si>
  <si>
    <t>Categorías del componente 1:</t>
  </si>
  <si>
    <t>Categorías</t>
  </si>
  <si>
    <t>Categorías del componente 2:</t>
  </si>
  <si>
    <t>e</t>
  </si>
  <si>
    <t>Categorías del componente 3:</t>
  </si>
  <si>
    <t>Niveles</t>
  </si>
  <si>
    <t>Categorías del componente 4:</t>
  </si>
  <si>
    <t>Categorías del componente 5:</t>
  </si>
  <si>
    <t>PLAN DE ACCIÓN GESTIÓN DEL CONOCIMIENTO Y LA INNOVACIÓN</t>
  </si>
  <si>
    <r>
      <rPr>
        <u/>
        <sz val="11"/>
        <rFont val="Arial"/>
        <family val="2"/>
      </rPr>
      <t>NOTA 1:</t>
    </r>
    <r>
      <rPr>
        <sz val="11"/>
        <rFont val="Arial"/>
        <family val="2"/>
      </rPr>
      <t xml:space="preserve"> Es importante la generación un proceso de ideación y de evaluación de las ideas para generar la selección de las acciones/proyectos a realizar.</t>
    </r>
  </si>
  <si>
    <r>
      <rPr>
        <u/>
        <sz val="11"/>
        <rFont val="Arial"/>
        <family val="2"/>
      </rPr>
      <t>NOTA 2:</t>
    </r>
    <r>
      <rPr>
        <sz val="11"/>
        <rFont val="Arial"/>
        <family val="2"/>
      </rPr>
      <t xml:space="preserve"> Es importante resaltar las acciones/proyectos que cuenten con una implementación posterior a la vigencia, con el propósito de su implementación gradual.</t>
    </r>
  </si>
  <si>
    <r>
      <rPr>
        <u/>
        <sz val="11"/>
        <rFont val="Arial"/>
        <family val="2"/>
      </rPr>
      <t>NOTA 3:</t>
    </r>
    <r>
      <rPr>
        <sz val="11"/>
        <rFont val="Arial"/>
        <family val="2"/>
      </rPr>
      <t xml:space="preserve"> La entidad puede utilizar metodologías ágiles para la implementación de las acciones de mejora, como SCRUM, Kanban, PMI-ACP, otros.</t>
    </r>
  </si>
  <si>
    <t>COMPONENTES</t>
  </si>
  <si>
    <t>CATEGORÍAS</t>
  </si>
  <si>
    <t>ACTIVIDADES DE GESTIÓN</t>
  </si>
  <si>
    <t>PUNTAJE</t>
  </si>
  <si>
    <t>DISEÑE ALTERNATIVAS DE MEJORA</t>
  </si>
  <si>
    <t>MEJORAS A IMPLEMENTAR
(INCLUIR PLAZO DE LA IMPLEMENTACIÓN)
Febrero- Diciembre</t>
  </si>
  <si>
    <t>EVALUACIÓN DE LA EFICACIA DE
LAS ACCIONES IMPLEMENTADAS</t>
  </si>
  <si>
    <t xml:space="preserve">• Crear con un inventario del conocimiento explícito de la entidad actualizado, de fácil acceso y articulado con la política de gestión documental.
• Realizar Procesos de evaluación de desempeño (Conocimiento explicito)
• Identificar el conocimiento crítico que se catalogue como explícito, en cada uno de los procesos en dependencias de la entidad.
• Fortalecimiento organizacional y simplificación de procesos. 
• Identificar los procedimientos y formatos para documentar y caracterizar  el conocimiento explícito.
• Catalogar y clasificar el conocimiento explicito identificado.
</t>
  </si>
  <si>
    <t xml:space="preserve">• Inventario del conocimiento explícito de la entidad actualizado.
• Diagnósticos del flujo de desempeño de los procesos (conocimiento explícito).
• Matriz de clasificación del conocimiento estratégico para la toma de decisiones.
• Documento técnico de la red de macroproceso (mejora continua o restructuración y simplificación de procesos), acorde al PDD cuatrenio 2024-2027.
• Socializar el procedimiento para documentar el conocimiento explícito bajo la política de gestión documental.  
</t>
  </si>
  <si>
    <t>•	Clasificar los recursos documentales en TRD correspondientes al conocimiento explicito.
•	Disponer en un repositorio seguro los documentos que hagan parte del conocimiento explicito identificado y localizado
•	Crear el índice de localización del conocimiento explicito.
•	Crear el procedimiento y protocolo de acceso al repositorio del conocimiento explicito expuesto.</t>
  </si>
  <si>
    <t xml:space="preserve">Mantener los procesos de la entidad documentados, actualizados y publicados en la sede electrónica  de la Gobernación articulado con el proceso: Gestión de las Comunicaciones-Gestión Documental-Gestión Talento Humano-Gestión del Conocimiento. 
Clasificación del conocimiento explicito generado relacionados con los procesos de la entidad bajo política de gestión documental, eliminado documento obsoletos y actualizando formatos, procesos y procedimientos que generen conocimiento de gran valor (archivos físico y digital). 
Identificar el conocimiento tácito relevante de las secretarías- oficinas para gestionar conocimiento en la entidad que mitigue la fuga de conocimiento: pérdida de conocimiento – depreciación del conocimiento (proceso de transferencia de conocimiento, documentación de buenas prácticas- sistemas de flujos de trabajo, aplicación de estrategias de protección de datos, sistemas de archivos, generando redes de conocimiento, fortalecer procesos de empalme). 
</t>
  </si>
  <si>
    <t xml:space="preserve">Actualizar- evaluar  el mapa de riesgos de fuga de conocimiento en su relación con los componentes del capital intelectual de la entidad (humano-estructural-relacional); para su respectivo análisis “descriptivo – predictivo”,  en la mejora continua de la Sexta Dimensión del Modelo Integrado de Planeación y Gestión- MIPG (gestión del conocimiento y la Innovación). 
Mitigar los riesgos de fuga de conocimiento identificados gestionando las siguientes acciones: (uso y apropiación “herramienta Tablero de acciones para mitigar la fuga del conocimiento- Formato de Retención del Conocimiento”- Actualización del Banco de éxitos de la entidad- Transferencia de conocimiento- Sensibilización y capacitaciones temas de fuga de conocimiento e importancia de codificar el conocimiento tácito – explícito, generando redes de conocimiento, fortalecer procesos de empalme, sistemas de archivos (físico-digital)).
</t>
  </si>
  <si>
    <t>Sensibilizar a los secretarios de despacho para formular planes de mejoramiento individual donde incluyan actividades articuladas a la política de gestión del conocimiento y la innovación. 
Concientizar por área e individual  a los Servidores públicos para gestionar conocimiento en red de trabajo articulado de la red de macroproceso principalmente:  Gestión de la Participación Ciudadana y el Control Social, Gestión de Direccionamiento Estratégico, Gestión de Calidad, Planeación Desarrollo, Gestión de las Comunicaciones- Gestión de Talento Humano, Gestión Documental, Gestión Jurídica, Gestión logística, Gestión de las Tecnologías: (participar en encuestas de detección de necesidades para identificar capacitaciones requeridas o ajustadas a los procesos del cumplimiento misional de la entidad, transferencia de conocimiento, crear manuales o procedimiento que genere gran valor para la entidad dándole continuidad a los procesos, Lista de chequeo de herramientas para evitar o mitigar la fuga de conocimiento, formato de retención del conocimiento “bajo el  Gestor Normativo: Decreto 1083 de 2015 sector de Función Pública Ley 1712 del 2014”).  
Continuar con la evaluación de las capacitaciones e implementar acciones de mejora.
Crear un sistema de capacitación acorde a las necesidades de requeridas en cada proceso  con el fin de gestionar conocimiento en la entidad para mitigar la fuga de conocimiento por: (desaprendizaje, depreciación del conocimiento, pérdida de conocimiento)</t>
  </si>
  <si>
    <t xml:space="preserve">Ejecutar el plan acción de mejora de Gestión del conocimiento y la innovación, en conformidad con el  Comité Institucional de Gestión y Desempeño; decisión articulada con el proceso estratégico de la red de Macroproceso de la Gobernación Norte de Santander (Metodología SCRUM). 
Realizar seguimiento control y evaluación al Plan de acción de Gestión del Conocimiento y la innovación.
Implementar acciones de mejora derivadas de la analítica institucional basada en evidencia (Big Data)
</t>
  </si>
  <si>
    <t xml:space="preserve">Conformar el grupo compuesto por: líderes de la política GESCO+I,  Comité Institucional de Gestión y Desempeño, Oficinas líderes en proceso de evaluación y seguimiento: Control Interno de Gestión – Control Inter Disciplinario; procesos de apoyo: Gestión de Talento Humano, Gestión Logística, Gestión de las Tecnologías, Gestión Documental; finalmente Procesos Misionales: Gestión del Conocimiento, Gestión de Asistencia Técnica Territorial. 
Realizar seguimiento y evaluación al Plan de acción de Gestión del Conocimiento y la innovación.
Implementar acciones de mejora. </t>
  </si>
  <si>
    <t>Documento técnico para designar el equipo catalizador de la politica de gestión del conocimiento de la red de macro procesos de la entidad y el quipo MIPG en cumplimiento de la ISO 30401; describiendo los compromisos de los líderes de la Sexta Dimensión del MIPG y de la alta dirección. 
Autodiganóstico de GESCO+I
Plan de acción acorde al PDD vigencia 2024 (ISO 30401).</t>
  </si>
  <si>
    <t xml:space="preserve">Identificar e Implementar métodos de cocreación para promover una cultura innovadora con ideas más ricas y diversas con oportunidades de aprendizaje asegurando que el proceso sea efectivo y colaborativo. 
Crear una matriz que permita evaluar los métodos de creación e ideación para generar soluciones efectivas a problemas cotidianos en la entidad.
Emplear herramientas digitales  para facilitar la comunicación y el seguimiento de tareas.
Crear flujos de trabajo para definir metodologías y formas de gestionar la información 
Usar y apropiar herramientas para la gestión de la data. 
</t>
  </si>
  <si>
    <t xml:space="preserve">Diseño del  Plan metodológico para procesos de cocreación, innovación e ideación 
Diseño de instrumentos especializado para captura de datos 
Modelado de los datos capturados 
Presentación de los datos capturados 
</t>
  </si>
  <si>
    <t xml:space="preserve">Establecer una programación de actividades de ideación e innovación que puedan ser evaluados por el personal.
Disponer  de herramientas tecnológicos para llevar a cabo esos procesos de creación e innovación.
Realizar sesiones de lluvias de ideas sin juzgar, para generar una gran cantidad de ideas. 
Diseñar un repositorio centralizado de documentos y recursos accesibles a todos los servidores públicos participantes. </t>
  </si>
  <si>
    <t xml:space="preserve">Plan de capacitaciones para la ideación y cocreación 
Repositorios de ideas 
</t>
  </si>
  <si>
    <t>Sistematizar los resultados de los procesos de ideación que facilite la consulta del dato abierto requerido por la parte interesada y que sean divulgados por los distintos canales de la entidad territorial. 
Establecer los mecanismos que permitan evaluar los resultados de los procesos de ideación adelantados por la entidad.
Realizar seguimiento a los procesos de ideación adelantados por la entidad.
Elaborar informe de análisis de resultados.</t>
  </si>
  <si>
    <t>Documentar las pruebas de experimentación que realice la entidad.
Elaborar  el analisis de las pruebas de experimentación y publicar los informes para que sean referentes  en la  toma de decisiones  .</t>
  </si>
  <si>
    <t xml:space="preserve">• Establecer estrategias pedagógicas para retener el conocimiento de la entidad 
• Realizar transferencia de conocimiento  que contribuya al empalme para el cumplimiento  misional, (situación administrativa: rotación, retiro de cargo, pensión). 
• Interiorizar en el servidor público la importancia de  abrirnos a los nuevos cambios de las herramientas digitales y fortalecer el autoaprendizaje (Servidor 4,0). 
• Elaborar un informe del análisis de los resultados de la estrategia.
• Promover una cultura innovadora (herramientas tecnológicas y de gestión del conocimiento)
</t>
  </si>
  <si>
    <t xml:space="preserve">Contextualzar sobre la cultura organizacional innovadora e influyente: publicaciones (láminas, videos, campañas de sensibilización, test, encuestas, actividades articuladas con gestión estratetica de Talento Humano " código de integridad  su programa de bienestar social"
Fortalecer el conocimiento tácito de los servidores públicos en temas: herramientas digitales y fortalecer el autoaprendizaje (Servidor 4,0). </t>
  </si>
  <si>
    <r>
      <t xml:space="preserve">Incluir en sus planes estratégicos actividades de gestión articuladas con la política de gestión del conocimiento y la innovación como acción predictiva y proactiva  para subir el índice de desempeño institucional-IDI. 
Capacitar a los funcionarios en los métodos para aplicar procesos de innovación en la entidad: (Microsoft Office 365, Actualizaciones del SIEP Documental y plataformas digitales que general valor para la entidad, Gestión de alianzas con otras entidades para el proceso misional importante estableciendo acuerdos para mitigar la fuga de conocimiento en momento de terminación de la alianza). 
Implementar los métodos. Evaluar los métodos. 
</t>
    </r>
    <r>
      <rPr>
        <sz val="11"/>
        <color rgb="FFFF0000"/>
        <rFont val="Arial"/>
        <family val="2"/>
      </rPr>
      <t>•	Retos de conocimiento:  Documentar teniendo en cuenta las experiencias exitosas
•	Reto de Innovación: Realizar Talleres Ideación entre servidores.
•	Grupos de Generación del Conocimiento: Crear redes de trabajo, en los procesos y dependencias
•	Investigación: Crear semilleros de investigación involucrando a la academia.
•	Escuela de formación. Crear un plan permanente de formación hacia los funcionarios.</t>
    </r>
  </si>
  <si>
    <t xml:space="preserve">Actualizar Banco de éxitos de la Gobernación Norte de Santander 
Diseño de instrumentos y métodos orientados a la conversión con práctica de cinco minutos al inicio y al final de cada día laboral; con el propósito de hablar sobre lo que se hará y los que realmente se hizo; en aprovechamiento de: ( herramientas digitales y política de relacionamiento al ciudadano). 
Funcionarios capacitados en métodos de innovación  y matriz de indicador de gestión respecto a retos de innovación pública para aumentar la productividad del ente territorial Norte de Santander “apertura democrática, políticas públicas eficientes y satisfacer a  la ciudadanía”; en la generación del valor público. 
Matriz de ideación: (Capturar, documentar las ideas en una a través de tecnología modernas digitales). 
Documento técnico que certifique los compromisos del equipo catalizador del ABC de la integración de la Gestión del conocimiento y la innovación con respecto a la red de macro procesos de la entidad y al PDD 2024- 2027; (memorando, resolución, acta). 
Participar en alianzas con las instituciones de educación superior IES, traer expertos teóricos  y académicos para cumplir los retos de investigación.  
Plan de capacitación sobre investigación a los funcionarios para que apoyen  la productividad de los procesos  de la entidad;  con proyectos de innovación e investigación. 
Evaluar la  buena práctica innovación. 
</t>
  </si>
  <si>
    <t xml:space="preserve">• Establecer alianzas con entidades que  manejen temas de investigación e innovación para fortalecer las capacidades de los funcionarios. 
• Realizar seguimiento y evaluación a los resultados.
• Definir un indicador para los  planes estratégicos de las actividades de gestión,  articuladas con la política de gestión del conocimiento y la innovación como acción predictiva y proactiva. 
• Capacitar a los servidores públicos en: Microsoft  Office 365 para generar conocimiento innovador y productivo en cumplimiento del proceso misional de la entidad. (Gestión de las TIC,  Gestión del Talento Humano, Gestión del Información Territorial, Gestión de Planeación y Desarrollo Territorial). 
• Propiciar y fortalecer ejercicios de innovación con estímulos al talento humano del ente territorial Norte de Santander  
• Promover la documentación, sistematización y transferencia de buenas prácticas y lecciones aprendidas Documentar buenas prácticas y lecciones aprendidas. 
</t>
  </si>
  <si>
    <t xml:space="preserve">• Gestión de alianzas con las IES para los retos de innovación (experimentación, investigación e ideación)
• Subir el  índice de desempeño institucional-IDI del 76,9% a un margen de expectativa del 80%, frente  los criterios de evaluación del FURAG  vigencia 2024. 
• Matriz de identificación de necesidades de capacitación y Plan de capacitación de los servidores públicos. 
• Instrumentos de gestión: recolección y sistematización de experiencias  y su conocimiento  acorde al PDD vigencia 2024, elaboración de láminas,  videos  u otra herramienta innovadora para contextualizar y sensibilizar la política al interior de la entidad, “Función Pública”. 
• Matriz de los servidores públicos que requieren capacitación en: Microsoft  Office 365, ArcGIS  u otras herramientas de innovación con la cual la entidad cuenta licencia y que se requiere para el cumplimiento de proceso misional de la entidad.
• Documentar experiencias exitosas socializa al interior de la entidad,  participar en el premio de la alta gerencia que dirige función pública y dar un reconocimiento a los actores de la experiencia exitosa por su participación y actualización del banco de éxitos de la Gobernación Norte de Santander.
• Formato de buenas prácticas y lecciones aprendidas. 
</t>
  </si>
  <si>
    <t xml:space="preserve">• Definir espacios de cocreación, estrategias orientadas a la comunicación, estimulando la participación ciudadana interno y externo. 
• Identificar buenas prácticas y proyectos de innovación; acorde al PDD vigencia 2024. 
• Promover el diseño y  la ejecución de proyectos de innovación en alineación con la red de macro procesos de la entidad para subir el IDI de 76.9%, para la vigencia 2024 acorde a la ISO 30401. 
• Realizar seguimiento y evaluación de los resultados. 
</t>
  </si>
  <si>
    <t xml:space="preserve">• Matriz de buenas prácticas y lecciones aprendidas, repositorios de proyectos de innovación. 
• Formato de buenas prácticas y lecciones aprendidas para la identificación de necesidades de investigación e innovación en los procesos de la entidad. 
• Participación con los equipos transversales de función pública y comunidades donde transfiera conocimiento de proyectos de innovación (Seminarios, semilleros de investigación, conferencias nacionales e internacionales). 
• Consolidar en la sede electrónica categoría de gestión del conocimiento enlaces de proyectos de innovación de la Red de Macro Procesos;  que fortalezcan la memoria institucional y los nuevos retos de innovación en la entidad. 
• Elaborar la ruta de implementación de los proyectos de innovación en la entidad. 
</t>
  </si>
  <si>
    <t xml:space="preserve">Actualizar el banco de éxitos de la Gobernación Norte de Santander para evaluar los proyectos de Innovación e igualmente hacer seguimiento a Gestión de la Comunicaciones relacionados con el proceso misional para identificar los proyectos de innovación que pueden ser documentados para su respectiva evaluación, contribuyendo a la transferencia de aprendizaje en el procedimiento de la mejora continua institucional y definir si requiere apoyo financiero en la inversión pública para en robustecer la arquitectura empresarial del ente territorial Departamento Norte de Santander. </t>
  </si>
  <si>
    <t xml:space="preserve">Crear alianzas estratégicas externas con el sector público para participar en eventos de innovación (Congresos, foros, redes de investigación, capacitación  de tecnologías existentes para promover la transferencia de conocimiento).
Documentar digitalmente  las experiencias en eventos o actividades de innovación en los que participa la Gobernación Norte de Santander. 
Socializar los resultados de esas experiencias a todo el personal articuladamente con gestión de las comunicaciones y el proceso de apoyo de gestión de las tecnologías para publicar en la sede electrónica de la entidad. 
Generar nuevas  necesidades de conocimiento en la entidad. </t>
  </si>
  <si>
    <t xml:space="preserve">Elaborar entrevistas o encuestas que permitan identificar las necesidades de investigación.
Priorizar dentro de los procesos los temas de interés para investigar 
Formular plan de investigación según los temas priorizados, realizando acuerdos y alianzas con las instituciones de educación superior IES. 
Asignar temas de investigación. 
Acompañar el desarrollo de  las investigaciones asignadas
Crear repositorio de investigación 
Definir indicadores claves de desempeño para medir el éxito de las acciones implementadas referente a la red de macroproceso  para la mejora continua de la gestión del conocimiento y la innovación en transversalidad de los procesos de la entidad. ( ISO 30401 del 2018 )
</t>
  </si>
  <si>
    <t xml:space="preserve">Listados de necesidades de investigación asociados a procesos (publicar)
Plan de investigación según los temas priorizados (plan, participantes, indicadores y metodología)
Repositorio de investigación (todos los documentos)
</t>
  </si>
  <si>
    <t xml:space="preserve">• Fomentar los convenios con entidades, institucionales académica, centros de pensamiento, entre otros, para promover actividades de generación del conocimiento. 
• Gestionar la participación en eventos académicos nacionales  para los funcionarios como asistentes o panelistas.
• Seleccionar el talento humano que tenga la capacidad para participar como panelista en otras entidades públicas a nivel nacional e internacional.
• Promover en la entidad la creación de artículos de investigación ajustados a los procesos de la entidad para la producción de acciones de mejora que fortalezca dichos procesos misionales y que  tenga la probabilidad de participar en espacio de ideación a nivel: regional, nacional e internacional en representación de la Gobernación Norte de Santander para la exaltación de buenas prácticas en el enfoque de aprendizaje y  adaptación. </t>
  </si>
  <si>
    <t xml:space="preserve">Fomentar los convenios con entidades, institucionales académica, centros de pensamiento, entre otros, para promover actividades de generación del conocimiento, ejemplo: fortalecer los CONVENIOS DE CONTRATOS INTERADMINISTRATIVOS PRÁCTICAS ESTUDIANTES PROFESIONALES, TECNICOS Y COLEGIOS –MS-CC-CC; vinculando practicantes que pertenezca a los semilleros de las entidades educativas que generen productos para en robustecer los procesos de la Gobernación Norte de Santander. </t>
  </si>
  <si>
    <t xml:space="preserve">Gestión de alianzas con las Institucion Educativa de Educación Superior IES. 
Matriz de Gestión de Alinazas. 
</t>
  </si>
  <si>
    <t xml:space="preserve">Planear e identificar las publicaciones anuales de cada una de las áreas de la entidad, desarrollarlas y hacerle seguimiento.
Promover la sistematización del conocimiento explícito de la entidad y evaluar el grado de acceso eficaz en tiempo real (información archivada y digitalizada bajo políticas de gestión documental; en lo posible adquirir un software para biblioteca digital del archivo central con código de usuario para los servidores públicos de la Gobernación Norte de Santander). 
Identificar, organizar  los datos producidos por la entidad que facilite el diagnóstico de datos.
Profundizar en los análisis de datos internos y externos, haciendo cruces que permitan extraer nuevas perspectivas de los datos y de la información. 
Generar indicadores y monitoreo  de gestión de la Gobernación Norte de Santander. 
Profundizar análisis de información de los datos que genere la entidad para fortalecer el conocimiento de su desempeño y de su propósito fundamental. 
</t>
  </si>
  <si>
    <t xml:space="preserve">Entrevistas, lista de chequeo u otras herramientas de seguimiento y evaluación  respecto al plan de sistematizacion del conocmiento explicito; apropiación de las  herramientas  y su fácil acceso.
Informe del diagnoscos de la evaluación del conocimiento explicito ; sus herramientas  y su fácil acceso de la red de macro procesos de la entidad. </t>
  </si>
  <si>
    <t xml:space="preserve">• Actualizar el conocimiento los procesos, sistemas y estrategias de la entidad para la transformación innovadora del conocimiento estructural;  mitigando el riesgo de la depreciación del conocimiento: (renovación de las tecnologías y sistemas obsoletos, fomentar la apropiación  y actualización de las guías o manuales de los procesos, fortalecer la cultura organizacional). 
• Actualizar el conocimiento de los servidores públicos y hacer seguimiento; debido que el capital humano es un activo intangible,  acción que  aumenta la productividad, investigación e innovación. 
• seguimiento y evaluación a la gestión de alianzas y los acuerdos establecidos para mitigar la depreciación de conocimiento del capital relacional logrando el impacto de valor y buena imagen de la entidad. 
• Generar espacios virtuales con información de interés de los grupos de valor.
• Actualizar el mapa de conocimiento de la entidad. 
</t>
  </si>
  <si>
    <t xml:space="preserve">Diagnóstico sobre herramientas de uso y apropiación,  por parte de los servidores publicos en la generacion de  valor público. </t>
  </si>
  <si>
    <t xml:space="preserve">Fortalecer, evaluar y mejorar las  redes de conocimiento que permitan tener mejor imagen, mayor satisfacción de los grupos de valor y posibilidad de generar nuevas relaciones: (comunicación interna y externa- identificación las necesidades del ciudadano, conocer los grupos de valor, atender adecuadamente las relaciones, mejorar la cultura organizacional); mitigando el riesgo de  desaprendizaje de conocimiento. 
Determinar la frecuencia de uso de la sede electrónica para preservar la memoria institucional en el enfoque de gestión documental (archivo físico- electrónico- digital) aumentando la interoperabilidad entre los procesos de la Gobernación Norte de Santander. 
</t>
  </si>
  <si>
    <t xml:space="preserve">• Aplicar la  herramienta denominada inventario de conocimiento tácito, sistematizarlo y actualizarlo. 
• Actualizar periódicamente el conocimiento tácito para la planeación del conocimiento requerido por la entidad y hacer seguimiento de efectividad e impacto en los proceso. </t>
  </si>
  <si>
    <r>
      <t xml:space="preserve">• Priorizar,  actualizar y Capacitar a los funcionarios en Ofimatica empresaria para crear la memoria institucional.
• Actualizar el conocimiento de los servidores públicos promoviendo el curso servidor 4.0 de Eva- función pública y ciberseguridad (decreto 338 de 2022). 
• Actualizar el conocimiento táctico en Microsoft Office 365 para su aprovechamiento, debido a que la entidad amplio su licencia y capacidad en tiempo real (correo institucional de cada servidor público: permite grabar- encuentro virtuales- capacidad de almacenamiento), en su generación de conocimiento explícito y preservación de la memoria institucional. 
• Promover el uso de las plataformas existentes para optimizar los procesos.
• Establecer acciones a corto, mediano y largo plazo para su adecuada gestión.
• Evaluar las acciones periódicamente. Ofimática en la nube: Capacitar en el uso de la Suite office 365.
</t>
    </r>
    <r>
      <rPr>
        <sz val="11"/>
        <color rgb="FFFF0000"/>
        <rFont val="Arial"/>
        <family val="2"/>
      </rPr>
      <t>Portales Virtuales: Fortalecer la estructura y contenido de la Sede Electrónica y Crear Campus virtual en plataforma Moodle, para procesos de capacitación, inducción y reinducción.
Sistemas de información Geográfico SIG y Estadístico del Departamento: Apropiar las Herramientas y productos que generan capacidades para la planeación con visión, focalización, estructuración, implementación, seguimiento y evaluación de proyectos y procesos, con toma de decisiones informadas a partir de uso y apropiación de información oportuna. Además, crea capacidades del conocimiento del territorio con datos recientes, mediante la espacialización de elementos naturales, artificiales, población, sectores, factores, problemas y soluciones.
Intranet: Desarrollar implementar y operar, un sistema en el cual los funcionarios y contratistas con usuarios puedan gestionar documentos con información institucional, los contratistas puedan presentar informes de gestión y ser evaluados. Además, gestionar permisos laborales, descargar desprendibles de nómina y certificaciones. 
Desarrollar, implementar Mesa de Ayuda o un CRM: Atención a los requerimientos de soporte tecnológico, servicios generales y mantenimiento mediante un sistema.
Sistema de gestión de calidad:  Mejorar Mediante la automatización de procesos con el sistema Integrado de Gestión.
Gestor Documental: Capacitar para la Mejora continua en el uso y apropiación de la gestión documental.</t>
    </r>
  </si>
  <si>
    <t xml:space="preserve">Actualizar los mapas de conocimiento tácito y explícito 
Capacitar a los servidores públicos en Big Data y ciberseguridad (Decreto 338 de 2022) para profundizar el análisis de la información y los datos que genera la entidad para fortalecer el conocimiento de su desempeño y de su propósito institucional, acción de mejora enfocada en: (diagnóstico de datos, análisis de datos, tablero de indicadores, visualizaciones). 
Articular con el sistema de información estadístico para la identificación de los sistemas de análisis de datos de la entidad y fortalecer a través de alianzas estratégicas la capacitación en dichos temas.
</t>
  </si>
  <si>
    <t xml:space="preserve">Construir matriz de las funciones por cada área alineado el conocimiento tácito para el cumplimiento de las funciones del área
Listas de necesidades de capacitación en gestión de datos
Plan de capacitación de la gestión de datos (efecto del plan estadístico). 
</t>
  </si>
  <si>
    <t xml:space="preserve">• Establecer,  socializar e implementar  el procedimiento para la recolección de datos.
• Capacitar a los servidores públicos en Big Data para la recolección de la información y aprovechamiento  de herramientas de calidad propios de cada proceso de la entidad.
• Actualizar la matriz de riesgo de cada proceso del modelo integrado de planeación y gestión MIPG,  para el cumplimiento misional de  la entidad en cada vigencia, permitiendo mostrar avance de las acciones de mejora, evaluación y análisis de gestión en base a la evidencia generada; en la transición de conocimiento en los informes de gestión de cada vigencia, facilitando la toma de decisiones en la entidad.
• Priorizar las necesidades de tecnología para la gestión del conocimiento  y la innovación en la entidad.
• Sistematizar y organizar la información de los repositorios de acceso común; principalmente el conocimiento estratégico que respalde la toma de decisiones. 
• Generar plan de recolección de datos estadístico. 
</t>
  </si>
  <si>
    <t xml:space="preserve">• Plan estadístico de recolección de datos y procedimiento.
• Matriz de identificación de necesidades de los servidores que requieren capacitación de la rede de macroproceso de la entidad y comunicar al proceso encargado de realizar las capacitaciones. 
• Matriz de riesgo de gestión de la entidad trabajo articulado con el proceso estratégico Gestión de Calidad. 
• Matriz de seguimiento de uso y apropiación de las herramientas de innovación y de gestión del conocimiento. 
• Repositorio de información del conocimiento estratégico (gestión estadística, gestión Documental, Gestión de la Información Territorial, Gestión de las Comunicaciones  y Gestión de las TIC). 
• Plan de recolección de datos estadístico. 
</t>
  </si>
  <si>
    <t xml:space="preserve">Crear un inventario de analítica de datos trabajo articulado con red de macroproceso de la entidad (proceso estratégico- procesos misionales, procesos de apoyo, proceso de evaluación), que permita seguimiento control y evaluación facilitando la toma de decisiones. </t>
  </si>
  <si>
    <t>• Establecer parámetros de calidad  y diseñar el procedimiento para la recolección de datos.
• Actualizar la matriz de riesgo de cada proceso del modelo integrado de planeación y gestión MIPG,  para el cumplimiento misional de  la entidad en cada vigencia, permitiendo mostrar avance de las acciones de mejora, evaluación y análisis de gestión en base a la evidencia generada; en la transición de conocimiento en los informes de gestión de cada vigencia, facilitando la toma de decisiones en la entidad.
Aplicar la herramienta del autodiagnsotico de gestion del conocimiento y la innovación</t>
  </si>
  <si>
    <t xml:space="preserve">Matriz de parámetros de calidad de recoleccion de datos (incluir el indicador para relectar datos). 
Procedimiento para la recolección de datos articulado con la política de seguiridad de información, politica estadítica y política de Gobierno digital. 
Matriz de riesgo de la red de macroproceso de la entidad (análisis de riesgos, cosolidación )
Informes de avance de gestión 
</t>
  </si>
  <si>
    <t xml:space="preserve">  Diseñar un plan de analítica de datos articulado con los procesos del Modelo Integrado de Planeación y Gestión MIPG (políticas: gestión documental, estadistica, gobierno digital, gestión del conocimiento y la innovación)
Impulsar la capacitación en tema BIGDATA a los servidores públicos de la entidad (trabajo articulado la politicas: GETH, Gobierno digital, Gestión del conocimiento y la innovación)
</t>
  </si>
  <si>
    <t xml:space="preserve">Plan de analitica de datos  para la toma de desiciones. 
Elaborar un documento técnico para impulsar la capacitacion en BigData. 
Elaborar láminas publicitarias para sensibilizar a servidores pulbicos la importancia de BigData y difundirlo al interior de la entidad. </t>
  </si>
  <si>
    <t xml:space="preserve">• Identificar las necesidades de capacitación del talento humano en temática de: (dato, información, analitica institucional,preparar los datos, modelar los datos, Evaluar los datos, presentar los datos y entender los datos, herramientas innovadoras que facilita la gestion, codificacion de datos y analisis de datos). 
• Establecer redes de conocimiento para los sistemas de información a través de los medios físicos y digitales de la entidad de fácil acceso a los grupos de valor; trabajo articulado con Gestión Estrategica de Talento Humano, Gestion Documental, Gestión Estadisitica, Gobierno Digital,Gestión del Conocimiento y la Innovación (preservar la memoria institucional). 
• Realizar seguimiento y control de la memoria institucional para la extracción de datos que facilite la  analitica institucional y la toma desiciones. 
• Incentivar  mejores prácticas de gestión para fortalecer las habilidades y competencias laborales de manera grupal e individual, en espacios de ideación y cocreación: (creando tablero de mejor empleado publicado en la sede electrónica de la entidad, exaltación en reuniones grupales, eventos de la  institución). 
</t>
  </si>
  <si>
    <t xml:space="preserve">Lista de necesidades de capacitación en temas de analítica institucional para los grupos de valor de los procesos de la entidad. 
Plan de capacitación de la gestión de datos (efecto del plan estadístico). 
Inventario de medios (grupos de interés, comunicaciones y prensa, listado de información, banco de éxitos de la entidad, diagnóstico de necesidades de aprendizaje, transferencia de necesidades, difusión del conocimiento). 
Procedimiento del sistema de información estratégica e incluyendo el sistema estadístico con calidad. 
Herramienta de seguimiento y control de la memoria institucional (lista de chequeo, entrevistas, diagnostico de datos, tablero de control). 
Crear tablero de mejor empleado publicado en la sede electrónica de la entidad, exaltación en reuniones grupales, eventos de la  institución las mejores prácticas y el mejor servidor público. </t>
  </si>
  <si>
    <t xml:space="preserve">Realizar seguimiento, control  y  evaluación del grado de avance de la política.
General indicadores de gestión, tableros de control y monitoreo  en aprovechamiento de herramientas estructuradas para presentar datos en tiempo real que reflejan el seguimiento, indicadores, tendencias y estadística mediante objetos gráficos que permiten, comprender conjuntos complejos de datos para concluir, predecir y prescribir decisiones.
</t>
  </si>
  <si>
    <t xml:space="preserve">Diagnóstico descriptivo, predicativo y prospectivo del avance de la política de Gestión del Conocimiento y la Innovación. 
Matriz de indicadores de gestión, tablero de control y monitorio del avance de la política de Gestión del Conocimiento y la Innovación, con el fin de seguimiento a: PDD de la actual vigencia,  planes, procesos y proyectos, medir impacto y evaluar la ejecución.
</t>
  </si>
  <si>
    <t xml:space="preserve">• Establecer indicadores de gestión de la política de gestión del conocimiento y la innovación
• Identificar de los riesgos del procedimiento de gestión de conocimiento y la innovación del proceso de la gestion de la información territorial. 
• Identificar los riesgos de fuga de conocimiento en relación al capital humano y análisis comparativo de la anterior vigencia 
• Evaluar el grado de avance de la política de gestión del conocimiento y la innovación
 • Gestionar los riesgos de fuga de conocimiento, principalmente  Gestión de la Información Territorial. 
• Formular acciones de mejora continua de  la política GESCO+I  alineándola a los proceso de la entidad.
</t>
  </si>
  <si>
    <t xml:space="preserve">Matriz de indicadores de gestión y riesgos para su respectivo seguimiento y control. 
Mapa de calor o matriz de fuga de conocimiento en relación con el capital intelectual de los procesos con Big Data comparativa de la vigencia anterior. 
Herramienta de autodiagnóstico de Gestión de Conocimiento y la Innovación 
Matriz del plan de acción Gestión de Conocimiento y la Innovación. 
</t>
  </si>
  <si>
    <t>• Actualizar el banco de éxitos de la Gobernación Norte de Santander y publicar en la sede electrónica de la entidad en Gestión de Talento humano gestión de conocimiento en aprovechamiento de los formatos adoptados de Función Pública: (buenas prácticas- lecciones aprendidas). 
• Actualizar la sede electrónica de la entidad en Gestión de Talento humano gestión de conocimiento con la información generada del proceso de gestión del conocimiento y la innovación de cada vigencia para compartir y difundir la información, en  efecto de reporte FURAG para el impacto de índice de desempeño institucional –IDI. 
• Promover el trabajo articulado con el enlace de calidad y las dependencias de la entidad para que incluya en el plan de acción actividades relacionadas con la Sexta Dimensión MIPG para el impacto positivo índice de desempeño institucional –IDI.</t>
  </si>
  <si>
    <t xml:space="preserve">• Publicación en la sede electrónica y drive compartido  a través del correo institucional. 
• Actualizar la sede electrónica de la entidad en Gestión de Talento humano gestión de conocimiento con la información generada del proceso de gestión del conocimiento y la innovación de cada vigencia para compartir y difundir la información, en  efecto de reporte FURAG para el impacto de índice de desempeño institucional –IDI.
• Actualizar el conocimiento explícito de los procesos de la entidad bajo la política de gestión documental – Decreto 2609 de 2012 (recolectar datos-archivar- digitalizar y consolidar), para preservar la memoria institucional.  
• Promover y  fortalecer la infraestructura institucional para preservar la  memoria institucional y consulta de fácil acceso de las partes interesadas de la red de conocimiento de la entidad. </t>
  </si>
  <si>
    <t>• Con el apoyo de la oficina de prensa establecer estrategias y planes de comunicación para difundir el conocimiento que produce la entidad al exterior a través de medios físicos y digitales.
• Evaluar las estrategias y planes de comunicación y establecer mejoras.
• Actualizar la sede electrónica de la entidad en Gestión de Talento humano gestión de conocimiento con la información generada del proceso de gestión del conocimiento y la innovación de cada vigencia para compartir y difundir la información, en  efecto de reporte FURAG para el impacto de índice de desempeño institucional –IDI.</t>
  </si>
  <si>
    <t>Promover la participación de los funcioanrios en buenas practicas en sus proyectos de gestión a nivel nacional e internacional a través de divulgación de información que presente Función Pública y demás entidades del estado.</t>
  </si>
  <si>
    <t xml:space="preserve">• Evaluar el Plan Institucional de Capacitación  e implementar acciones de mejora.
• Generar el mapa de calor de la fuga de conocimiento relacionado con el capital humano e intelectual.
• Promover y articular acciones o generar trabajo articulado en el plan de mejora de la política de gestión de conocimiento y la innovación,  con los demás procesos en el marco de políticas públicas del MIPG.
• Identificar buenas prácticas, lecciones aprendidas  y proyectos de aprendizaje PAE. 
• Establecer acciones prioritarias para difundir y reforzar el conocimiento. 
• Establecer alianzas estratégicas de cooperación técnica.
</t>
  </si>
  <si>
    <t xml:space="preserve">• Plan Institucional de Capacitación  e implementar acciones de mejora.
• Mapa de calor de la fuga de conocimiento relacionado con el capital humano e intelectual.
• Matriz de lluvias de ideas o acciones de mejorar para la política gestión del conocimiento y la innovación,  los procesos de la entidad y el reto de desarrollar nuevos proyectos. 
• Identificar buenas prácticas, lecciones aprendidas  y proyectos de aprendizaje PAE 
• Establecer acciones prioritarias para difundir y reforzar el conocimiento. 
• Matriz de la gestión de alianzas.
</t>
  </si>
  <si>
    <t xml:space="preserve">• Designar un área con  suficiente espacio que incluya colores vivos, texturas, muebles cómodos, iluminación natural entre otros paraqué los funcionarios y los grupos de valor puedan pensar,  crear y compartir las ideas.
• Generar una matriz de ideas con el apoyo del proceso Gestión del relacionamiento al ciudadano y el Control Social, gestión de la información territorial, gestión de las comunicaciones, gestión de las tecnologías, gestión del talento humano. 
• Realizar conversatorios, mesas de trabajo, café del conocimiento, participación con los equipos transversales de función pública con el apoyo de gestión de las comunicaciones, gestión de las Tecnologías,  Gestión de Talento Humano y Gestión de la Información Territorial trabajo articulado con las políticas de MIPG. 
• Promover la inducción de personal de la entidad y la retención del conocimiento para la preservación de la memoria institucional en el fortalecimiento de la cultura de compartir y difundir. 
• Promover la transferencia de conocimiento de los procesos de la entidad.
</t>
  </si>
  <si>
    <t xml:space="preserve">• Actualización del banco de éxitos de la Gobernación Norte de Santander; aplicar: (formato de buenas prácticas,  lecciones aprendidas, formatos de Función Pública para Premio Nacional de la Alta Gerencia y diligenciar el formulario virtual). 
• Matriz de ideas que induce nuevos retos de innovación, facilita la toma de decisiones y promueve la investigación en los procesos de la entidad. 
• Documento técnico para: asignar un lugar específico al alcance de la Gobernación Norte de Santander para el compartir de saberes de buenas prácticas, experiencias exitosas, lecciones aprendidas  en un espacio de ideación y cocreación. 
• Realizar un conversatorio para la transferencia y  transición de conocimiento. Adicionalmente; compartir y difundir por canales de comunicación de la Gobernación Norte de Santander; otorgando reconocimiento a los servidores públicos participantes. 
• Aplicar el formato de retención de conocimiento 
• Aplicar el formato de transferencia de aprendizaje 
</t>
  </si>
  <si>
    <r>
      <t xml:space="preserve">Evaluar la efectividad.
</t>
    </r>
    <r>
      <rPr>
        <sz val="11"/>
        <color rgb="FFFF0000"/>
        <rFont val="Arial"/>
        <family val="2"/>
      </rPr>
      <t xml:space="preserve">Biblioteca Virtual: Crear repositorio y memoria institucional, con histórico de proyectos, gestores normativos, buenas prácticas, documentos libres de cartografía, estadísticas, datos abiertos, etc.
Mapoteca: Productos de información geográfica para consulta.
Repositorio de investigación e investigación: Participar en encuentros de investigación. </t>
    </r>
    <r>
      <rPr>
        <sz val="11"/>
        <color rgb="FF002060"/>
        <rFont val="Arial"/>
        <family val="2"/>
      </rPr>
      <t xml:space="preserve">
Llevar a cabo acciones de mejora.</t>
    </r>
  </si>
  <si>
    <t xml:space="preserve">• Incentivar a los funcionarios a que participen en espacios  nacionales e internacionales de gestión del conocimiento.
• Documentar las experiencias de actualización de conocimiento tácito en la  generación  productiva de conocimiento explícito de los proceso en el marco de políticas públicas del modelo integrado de planeación y gestión- MIPG.
• Socializar las experiencias al interior de la entidad. 
• Establecer estrategias pedagógicas para la transición y transferencia de conocimiento al interior de la entidad. </t>
  </si>
  <si>
    <t xml:space="preserve">• Fomentar el aprendizaje y la innovación pública.
• Plantear soluciones a problemas de la administración pública.
• Seguimiento, control y evaluación de  la política de gestión del conocimiento y la innovación en acciones articuladas con las dependencias de la entidad en el marco de políticas publica MIPG, de la actual vigencia. </t>
  </si>
  <si>
    <t xml:space="preserve">• Suscribir convenios con otras entidades para fomentar soluciones innovadoras, investigación, resiliencia y trasformación. 
• Mitigar la fuga de conocimiento en la depreciación del conocimiento establecido acuerdos significativos con los aliados estratégicos para la continuidad de los proceso a satisfacción de los ciudadanos a través de: estrategias pedagógicas para la transición y transferencia de conocimiento al interior de la entidad, fortaleciendo la sexta dimensión en el marco de políticas públicas MIPG. 
</t>
  </si>
  <si>
    <t>A través de los mecanismos de interacción con otras entidades potenciar el conocimiento y facilitar su intercambio.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</si>
</sst>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55">
    <font>
      <sz val="11"/>
      <color theme="1"/>
      <name val="Calibri"/>
      <family val="2"/>
      <scheme val="minor"/>
    </font>
    <font>
      <sz val="10"/>
      <color rgb="FF002060"/>
      <name val="Arial"/>
      <family val="2"/>
    </font>
    <font>
      <b/>
      <sz val="12"/>
      <color rgb="FF002060"/>
      <name val="Arial"/>
      <family val="2"/>
    </font>
    <font>
      <b/>
      <sz val="11"/>
      <color theme="0"/>
      <name val="Arial"/>
      <family val="2"/>
    </font>
    <font>
      <sz val="8"/>
      <color rgb="FF002060"/>
      <name val="Arial"/>
      <family val="2"/>
    </font>
    <font>
      <sz val="22"/>
      <color theme="0"/>
      <name val="Arial"/>
      <family val="2"/>
    </font>
    <font>
      <sz val="12"/>
      <color rgb="FF002060"/>
      <name val="Arial"/>
      <family val="2"/>
    </font>
    <font>
      <sz val="11"/>
      <color theme="1"/>
      <name val="Arial"/>
      <family val="2"/>
    </font>
    <font>
      <b/>
      <sz val="12"/>
      <color theme="1"/>
      <name val="Arial"/>
      <family val="2"/>
    </font>
    <font>
      <b/>
      <sz val="16"/>
      <color rgb="FF002060"/>
      <name val="Arial"/>
      <family val="2"/>
    </font>
    <font>
      <sz val="20"/>
      <color theme="0"/>
      <name val="Arial"/>
      <family val="2"/>
    </font>
    <font>
      <sz val="9"/>
      <color rgb="FF002060"/>
      <name val="Arial"/>
      <family val="2"/>
    </font>
    <font>
      <b/>
      <sz val="11"/>
      <color theme="1"/>
      <name val="Arial"/>
      <family val="2"/>
    </font>
    <font>
      <b/>
      <sz val="10"/>
      <color theme="0"/>
      <name val="Arial"/>
      <family val="2"/>
    </font>
    <font>
      <b/>
      <sz val="10"/>
      <color rgb="FF000000"/>
      <name val="Arial"/>
      <family val="2"/>
    </font>
    <font>
      <sz val="11"/>
      <color rgb="FF002060"/>
      <name val="Arial"/>
      <family val="2"/>
    </font>
    <font>
      <b/>
      <sz val="14"/>
      <color theme="1"/>
      <name val="Arial"/>
      <family val="2"/>
    </font>
    <font>
      <b/>
      <sz val="14"/>
      <color rgb="FF002060"/>
      <name val="Arial"/>
      <family val="2"/>
    </font>
    <font>
      <b/>
      <sz val="10"/>
      <color theme="1"/>
      <name val="Arial"/>
      <family val="2"/>
    </font>
    <font>
      <sz val="10"/>
      <color theme="1"/>
      <name val="Arial"/>
      <family val="2"/>
    </font>
    <font>
      <u/>
      <sz val="11"/>
      <color rgb="FF0000FF"/>
      <name val="Calibri"/>
      <family val="2"/>
      <scheme val="minor"/>
    </font>
    <font>
      <sz val="18"/>
      <color theme="0"/>
      <name val="Arial"/>
      <family val="2"/>
    </font>
    <font>
      <b/>
      <u/>
      <sz val="12"/>
      <color rgb="FF002060"/>
      <name val="Arial"/>
      <family val="2"/>
    </font>
    <font>
      <sz val="22"/>
      <color rgb="FF002060"/>
      <name val="Arial"/>
      <family val="2"/>
    </font>
    <font>
      <b/>
      <sz val="20"/>
      <color rgb="FF002060"/>
      <name val="Arial"/>
      <family val="2"/>
    </font>
    <font>
      <b/>
      <sz val="12"/>
      <color theme="0"/>
      <name val="Arial"/>
      <family val="2"/>
    </font>
    <font>
      <b/>
      <sz val="11"/>
      <name val="Arial"/>
      <family val="2"/>
    </font>
    <font>
      <b/>
      <sz val="18"/>
      <color rgb="FF002060"/>
      <name val="Arial"/>
      <family val="2"/>
    </font>
    <font>
      <sz val="11"/>
      <name val="Arial"/>
      <family val="2"/>
    </font>
    <font>
      <sz val="18"/>
      <color theme="1"/>
      <name val="Arial"/>
      <family val="2"/>
    </font>
    <font>
      <b/>
      <sz val="10"/>
      <color rgb="FF002060"/>
      <name val="Arial"/>
      <family val="2"/>
    </font>
    <font>
      <b/>
      <u/>
      <sz val="16"/>
      <color rgb="FF0000FF"/>
      <name val="Arial"/>
      <family val="2"/>
    </font>
    <font>
      <sz val="11"/>
      <color rgb="FF002060"/>
      <name val="Calibri"/>
      <family val="2"/>
      <scheme val="minor"/>
    </font>
    <font>
      <b/>
      <sz val="11"/>
      <color rgb="FF002060"/>
      <name val="Arial"/>
      <family val="2"/>
    </font>
    <font>
      <sz val="17"/>
      <color theme="1"/>
      <name val="Arial"/>
      <family val="2"/>
    </font>
    <font>
      <b/>
      <sz val="11"/>
      <color rgb="FF002060"/>
      <name val="Calibri"/>
      <family val="2"/>
      <scheme val="minor"/>
    </font>
    <font>
      <b/>
      <sz val="12"/>
      <name val="Arial"/>
      <family val="2"/>
    </font>
    <font>
      <sz val="12"/>
      <name val="Arial"/>
      <family val="2"/>
    </font>
    <font>
      <sz val="14"/>
      <color rgb="FF002060"/>
      <name val="Arial"/>
      <family val="2"/>
    </font>
    <font>
      <b/>
      <sz val="14"/>
      <name val="Arial"/>
      <family val="2"/>
    </font>
    <font>
      <sz val="14"/>
      <color theme="1"/>
      <name val="Arial"/>
      <family val="2"/>
    </font>
    <font>
      <b/>
      <sz val="14"/>
      <color theme="0"/>
      <name val="Arial"/>
      <family val="2"/>
    </font>
    <font>
      <b/>
      <sz val="8"/>
      <color rgb="FF002060"/>
      <name val="Arial"/>
      <family val="2"/>
    </font>
    <font>
      <b/>
      <sz val="22"/>
      <color rgb="FF002060"/>
      <name val="Arial"/>
      <family val="2"/>
    </font>
    <font>
      <b/>
      <sz val="18"/>
      <color theme="1"/>
      <name val="Arial"/>
      <family val="2"/>
    </font>
    <font>
      <u/>
      <sz val="11"/>
      <name val="Arial"/>
      <family val="2"/>
    </font>
    <font>
      <sz val="11"/>
      <color theme="0"/>
      <name val="Calibri"/>
      <family val="2"/>
      <scheme val="minor"/>
    </font>
    <font>
      <sz val="11"/>
      <color theme="0"/>
      <name val="Arial"/>
      <family val="2"/>
    </font>
    <font>
      <sz val="9"/>
      <color indexed="81"/>
      <name val="Tahoma"/>
      <family val="2"/>
    </font>
    <font>
      <b/>
      <sz val="9"/>
      <color indexed="81"/>
      <name val="Tahoma"/>
      <family val="2"/>
    </font>
    <font>
      <sz val="8"/>
      <color rgb="FFFF0000"/>
      <name val="Arial"/>
      <family val="2"/>
    </font>
    <font>
      <sz val="10"/>
      <color rgb="FFFF0000"/>
      <name val="Arial"/>
      <family val="2"/>
    </font>
    <font>
      <sz val="10"/>
      <name val="Arial"/>
      <family val="2"/>
    </font>
    <font>
      <sz val="16"/>
      <color theme="0"/>
      <name val="Arial"/>
      <family val="2"/>
    </font>
    <font>
      <sz val="11"/>
      <color rgb="FFFF0000"/>
      <name val="Arial"/>
      <family val="2"/>
    </font>
  </fonts>
  <fills count="17">
    <fill>
      <patternFill patternType="none"/>
    </fill>
    <fill>
      <patternFill patternType="gray125"/>
    </fill>
    <fill>
      <patternFill patternType="solid">
        <fgColor theme="8" tint="-0.249977111117893"/>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rgb="FFFF6600"/>
        <bgColor indexed="64"/>
      </patternFill>
    </fill>
    <fill>
      <patternFill patternType="solid">
        <fgColor rgb="FF009900"/>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8E0000"/>
        <bgColor indexed="64"/>
      </patternFill>
    </fill>
    <fill>
      <patternFill patternType="solid">
        <fgColor rgb="FF0070C0"/>
        <bgColor indexed="64"/>
      </patternFill>
    </fill>
    <fill>
      <patternFill patternType="solid">
        <fgColor theme="9" tint="-0.24994659260841701"/>
        <bgColor indexed="64"/>
      </patternFill>
    </fill>
    <fill>
      <patternFill patternType="solid">
        <fgColor rgb="FFEE0000"/>
        <bgColor indexed="64"/>
      </patternFill>
    </fill>
    <fill>
      <patternFill patternType="solid">
        <fgColor theme="4"/>
        <bgColor indexed="64"/>
      </patternFill>
    </fill>
    <fill>
      <patternFill patternType="solid">
        <fgColor theme="6" tint="0.79998168889431442"/>
        <bgColor indexed="64"/>
      </patternFill>
    </fill>
  </fills>
  <borders count="191">
    <border>
      <left/>
      <right/>
      <top/>
      <bottom/>
      <diagonal/>
    </border>
    <border>
      <left style="hair">
        <color rgb="FF002060"/>
      </left>
      <right style="hair">
        <color rgb="FF002060"/>
      </right>
      <top style="hair">
        <color rgb="FF002060"/>
      </top>
      <bottom style="hair">
        <color rgb="FF002060"/>
      </bottom>
      <diagonal/>
    </border>
    <border>
      <left style="hair">
        <color rgb="FF002060"/>
      </left>
      <right style="hair">
        <color rgb="FF002060"/>
      </right>
      <top style="hair">
        <color rgb="FF002060"/>
      </top>
      <bottom/>
      <diagonal/>
    </border>
    <border>
      <left/>
      <right/>
      <top style="hair">
        <color rgb="FF002060"/>
      </top>
      <bottom style="hair">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style="medium">
        <color rgb="FF002060"/>
      </bottom>
      <diagonal/>
    </border>
    <border>
      <left/>
      <right style="medium">
        <color rgb="FF002060"/>
      </right>
      <top/>
      <bottom style="medium">
        <color rgb="FF002060"/>
      </bottom>
      <diagonal/>
    </border>
    <border>
      <left style="medium">
        <color rgb="FF002060"/>
      </left>
      <right/>
      <top/>
      <bottom/>
      <diagonal/>
    </border>
    <border>
      <left/>
      <right style="medium">
        <color rgb="FF002060"/>
      </right>
      <top/>
      <bottom/>
      <diagonal/>
    </border>
    <border>
      <left style="hair">
        <color rgb="FF002060"/>
      </left>
      <right style="hair">
        <color rgb="FF002060"/>
      </right>
      <top style="thin">
        <color rgb="FF002060"/>
      </top>
      <bottom style="hair">
        <color rgb="FF002060"/>
      </bottom>
      <diagonal/>
    </border>
    <border>
      <left style="hair">
        <color rgb="FF002060"/>
      </left>
      <right style="thin">
        <color rgb="FF002060"/>
      </right>
      <top style="thin">
        <color rgb="FF002060"/>
      </top>
      <bottom style="hair">
        <color rgb="FF002060"/>
      </bottom>
      <diagonal/>
    </border>
    <border>
      <left/>
      <right/>
      <top style="medium">
        <color rgb="FF002060"/>
      </top>
      <bottom/>
      <diagonal/>
    </border>
    <border>
      <left/>
      <right/>
      <top/>
      <bottom style="medium">
        <color rgb="FF002060"/>
      </bottom>
      <diagonal/>
    </border>
    <border>
      <left/>
      <right/>
      <top style="thin">
        <color rgb="FF002060"/>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hair">
        <color rgb="FF002060"/>
      </right>
      <top style="thin">
        <color rgb="FF002060"/>
      </top>
      <bottom style="hair">
        <color rgb="FF002060"/>
      </bottom>
      <diagonal/>
    </border>
    <border>
      <left style="thin">
        <color rgb="FF002060"/>
      </left>
      <right style="hair">
        <color rgb="FF002060"/>
      </right>
      <top style="hair">
        <color rgb="FF002060"/>
      </top>
      <bottom style="hair">
        <color rgb="FF002060"/>
      </bottom>
      <diagonal/>
    </border>
    <border>
      <left style="hair">
        <color rgb="FF002060"/>
      </left>
      <right style="thin">
        <color rgb="FF002060"/>
      </right>
      <top style="hair">
        <color rgb="FF002060"/>
      </top>
      <bottom style="hair">
        <color rgb="FF002060"/>
      </bottom>
      <diagonal/>
    </border>
    <border>
      <left style="thin">
        <color rgb="FF002060"/>
      </left>
      <right style="thin">
        <color rgb="FF002060"/>
      </right>
      <top style="thin">
        <color rgb="FF002060"/>
      </top>
      <bottom style="hair">
        <color rgb="FF002060"/>
      </bottom>
      <diagonal/>
    </border>
    <border>
      <left style="thin">
        <color rgb="FF002060"/>
      </left>
      <right style="hair">
        <color rgb="FF002060"/>
      </right>
      <top/>
      <bottom/>
      <diagonal/>
    </border>
    <border>
      <left style="thin">
        <color rgb="FF002060"/>
      </left>
      <right style="thin">
        <color rgb="FF002060"/>
      </right>
      <top style="hair">
        <color rgb="FF002060"/>
      </top>
      <bottom style="thin">
        <color rgb="FF002060"/>
      </bottom>
      <diagonal/>
    </border>
    <border>
      <left style="thin">
        <color rgb="FF002060"/>
      </left>
      <right style="thin">
        <color rgb="FF002060"/>
      </right>
      <top style="hair">
        <color rgb="FF002060"/>
      </top>
      <bottom style="hair">
        <color rgb="FF002060"/>
      </bottom>
      <diagonal/>
    </border>
    <border>
      <left style="thin">
        <color rgb="FF002060"/>
      </left>
      <right style="hair">
        <color rgb="FF002060"/>
      </right>
      <top style="hair">
        <color rgb="FF002060"/>
      </top>
      <bottom/>
      <diagonal/>
    </border>
    <border>
      <left style="thin">
        <color rgb="FF002060"/>
      </left>
      <right style="hair">
        <color rgb="FF002060"/>
      </right>
      <top/>
      <bottom style="hair">
        <color rgb="FF002060"/>
      </bottom>
      <diagonal/>
    </border>
    <border>
      <left style="thin">
        <color rgb="FF002060"/>
      </left>
      <right style="thin">
        <color rgb="FF002060"/>
      </right>
      <top style="thin">
        <color rgb="FF002060"/>
      </top>
      <bottom style="thin">
        <color rgb="FF002060"/>
      </bottom>
      <diagonal/>
    </border>
    <border>
      <left style="thin">
        <color rgb="FF002060"/>
      </left>
      <right style="hair">
        <color rgb="FF002060"/>
      </right>
      <top style="thin">
        <color rgb="FF002060"/>
      </top>
      <bottom style="thin">
        <color rgb="FF002060"/>
      </bottom>
      <diagonal/>
    </border>
    <border>
      <left style="thin">
        <color rgb="FF002060"/>
      </left>
      <right style="thin">
        <color rgb="FF002060"/>
      </right>
      <top style="hair">
        <color rgb="FF002060"/>
      </top>
      <bottom/>
      <diagonal/>
    </border>
    <border>
      <left style="thin">
        <color rgb="FF002060"/>
      </left>
      <right style="thin">
        <color rgb="FF002060"/>
      </right>
      <top/>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style="medium">
        <color theme="4" tint="-0.499984740745262"/>
      </right>
      <top/>
      <bottom/>
      <diagonal/>
    </border>
    <border>
      <left style="medium">
        <color theme="4" tint="-0.499984740745262"/>
      </left>
      <right/>
      <top/>
      <bottom/>
      <diagonal/>
    </border>
    <border>
      <left/>
      <right style="medium">
        <color theme="4" tint="-0.499984740745262"/>
      </right>
      <top style="medium">
        <color theme="4" tint="-0.499984740745262"/>
      </top>
      <bottom/>
      <diagonal/>
    </border>
    <border>
      <left/>
      <right/>
      <top style="medium">
        <color theme="4" tint="-0.499984740745262"/>
      </top>
      <bottom/>
      <diagonal/>
    </border>
    <border>
      <left style="medium">
        <color theme="4" tint="-0.499984740745262"/>
      </left>
      <right/>
      <top style="medium">
        <color theme="4" tint="-0.499984740745262"/>
      </top>
      <bottom/>
      <diagonal/>
    </border>
    <border>
      <left style="thin">
        <color indexed="64"/>
      </left>
      <right style="thin">
        <color indexed="64"/>
      </right>
      <top style="thin">
        <color indexed="64"/>
      </top>
      <bottom style="thin">
        <color indexed="64"/>
      </bottom>
      <diagonal/>
    </border>
    <border>
      <left style="thin">
        <color rgb="FF002060"/>
      </left>
      <right style="thin">
        <color rgb="FF002060"/>
      </right>
      <top/>
      <bottom style="thin">
        <color rgb="FF002060"/>
      </bottom>
      <diagonal/>
    </border>
    <border>
      <left style="thin">
        <color rgb="FF002060"/>
      </left>
      <right style="thin">
        <color rgb="FF002060"/>
      </right>
      <top style="thin">
        <color rgb="FF002060"/>
      </top>
      <bottom/>
      <diagonal/>
    </border>
    <border>
      <left style="thin">
        <color rgb="FF002060"/>
      </left>
      <right style="thin">
        <color rgb="FF002060"/>
      </right>
      <top/>
      <bottom style="medium">
        <color rgb="FF002060"/>
      </bottom>
      <diagonal/>
    </border>
    <border>
      <left style="thin">
        <color rgb="FF002060"/>
      </left>
      <right style="thin">
        <color rgb="FF002060"/>
      </right>
      <top style="medium">
        <color rgb="FF002060"/>
      </top>
      <bottom/>
      <diagonal/>
    </border>
    <border>
      <left style="medium">
        <color rgb="FF002060"/>
      </left>
      <right style="thin">
        <color rgb="FF002060"/>
      </right>
      <top/>
      <bottom/>
      <diagonal/>
    </border>
    <border>
      <left style="thin">
        <color rgb="FF002060"/>
      </left>
      <right style="hair">
        <color rgb="FF002060"/>
      </right>
      <top/>
      <bottom style="thin">
        <color rgb="FF002060"/>
      </bottom>
      <diagonal/>
    </border>
    <border>
      <left style="hair">
        <color rgb="FF002060"/>
      </left>
      <right style="thin">
        <color rgb="FF002060"/>
      </right>
      <top style="hair">
        <color rgb="FF002060"/>
      </top>
      <bottom/>
      <diagonal/>
    </border>
    <border>
      <left style="thin">
        <color rgb="FF002060"/>
      </left>
      <right style="hair">
        <color rgb="FF002060"/>
      </right>
      <top/>
      <bottom style="medium">
        <color rgb="FF002060"/>
      </bottom>
      <diagonal/>
    </border>
    <border>
      <left style="thin">
        <color rgb="FF002060"/>
      </left>
      <right/>
      <top/>
      <bottom/>
      <diagonal/>
    </border>
    <border>
      <left/>
      <right style="thin">
        <color rgb="FF002060"/>
      </right>
      <top/>
      <bottom/>
      <diagonal/>
    </border>
    <border>
      <left/>
      <right/>
      <top/>
      <bottom style="hair">
        <color rgb="FF002060"/>
      </bottom>
      <diagonal/>
    </border>
    <border>
      <left/>
      <right style="thin">
        <color rgb="FF002060"/>
      </right>
      <top/>
      <bottom style="hair">
        <color rgb="FF002060"/>
      </bottom>
      <diagonal/>
    </border>
    <border>
      <left/>
      <right/>
      <top style="hair">
        <color rgb="FF002060"/>
      </top>
      <bottom/>
      <diagonal/>
    </border>
    <border>
      <left/>
      <right style="thin">
        <color rgb="FF002060"/>
      </right>
      <top style="hair">
        <color rgb="FF002060"/>
      </top>
      <bottom/>
      <diagonal/>
    </border>
    <border>
      <left/>
      <right style="thin">
        <color rgb="FF002060"/>
      </right>
      <top/>
      <bottom style="thin">
        <color rgb="FF002060"/>
      </bottom>
      <diagonal/>
    </border>
    <border>
      <left/>
      <right style="thin">
        <color rgb="FF002060"/>
      </right>
      <top style="thin">
        <color rgb="FF002060"/>
      </top>
      <bottom/>
      <diagonal/>
    </border>
    <border>
      <left style="medium">
        <color theme="4" tint="-0.24994659260841701"/>
      </left>
      <right/>
      <top/>
      <bottom/>
      <diagonal/>
    </border>
    <border>
      <left style="medium">
        <color rgb="FF002060"/>
      </left>
      <right style="hair">
        <color rgb="FF002060"/>
      </right>
      <top style="thin">
        <color rgb="FF002060"/>
      </top>
      <bottom style="hair">
        <color rgb="FF002060"/>
      </bottom>
      <diagonal/>
    </border>
    <border>
      <left style="thin">
        <color rgb="FF002060"/>
      </left>
      <right/>
      <top style="thin">
        <color rgb="FF002060"/>
      </top>
      <bottom style="hair">
        <color rgb="FF002060"/>
      </bottom>
      <diagonal/>
    </border>
    <border>
      <left/>
      <right style="thin">
        <color rgb="FF002060"/>
      </right>
      <top style="thin">
        <color rgb="FF002060"/>
      </top>
      <bottom style="hair">
        <color rgb="FF002060"/>
      </bottom>
      <diagonal/>
    </border>
    <border>
      <left style="medium">
        <color rgb="FF002060"/>
      </left>
      <right style="hair">
        <color rgb="FF002060"/>
      </right>
      <top style="hair">
        <color rgb="FF002060"/>
      </top>
      <bottom style="hair">
        <color rgb="FF002060"/>
      </bottom>
      <diagonal/>
    </border>
    <border>
      <left style="thin">
        <color theme="4" tint="-0.499984740745262"/>
      </left>
      <right style="dashed">
        <color theme="4" tint="-0.499984740745262"/>
      </right>
      <top style="dashed">
        <color theme="4" tint="-0.499984740745262"/>
      </top>
      <bottom style="dashed">
        <color theme="4" tint="-0.499984740745262"/>
      </bottom>
      <diagonal/>
    </border>
    <border>
      <left style="dashed">
        <color theme="4" tint="-0.499984740745262"/>
      </left>
      <right style="dashed">
        <color theme="4" tint="-0.499984740745262"/>
      </right>
      <top style="dashed">
        <color theme="4" tint="-0.499984740745262"/>
      </top>
      <bottom style="dashed">
        <color theme="4" tint="-0.499984740745262"/>
      </bottom>
      <diagonal/>
    </border>
    <border>
      <left style="dashed">
        <color theme="4" tint="-0.499984740745262"/>
      </left>
      <right style="thin">
        <color theme="4" tint="-0.499984740745262"/>
      </right>
      <top style="dashed">
        <color theme="4" tint="-0.499984740745262"/>
      </top>
      <bottom style="dashed">
        <color theme="4" tint="-0.499984740745262"/>
      </bottom>
      <diagonal/>
    </border>
    <border>
      <left/>
      <right style="medium">
        <color theme="4" tint="-0.24994659260841701"/>
      </right>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medium">
        <color rgb="FF002060"/>
      </left>
      <right style="hair">
        <color rgb="FF002060"/>
      </right>
      <top style="hair">
        <color rgb="FF002060"/>
      </top>
      <bottom/>
      <diagonal/>
    </border>
    <border>
      <left style="thin">
        <color theme="4" tint="-0.499984740745262"/>
      </left>
      <right style="dashed">
        <color theme="4" tint="-0.499984740745262"/>
      </right>
      <top/>
      <bottom style="dashed">
        <color theme="4" tint="-0.499984740745262"/>
      </bottom>
      <diagonal/>
    </border>
    <border>
      <left style="dashed">
        <color theme="4" tint="-0.499984740745262"/>
      </left>
      <right style="dashed">
        <color theme="4" tint="-0.499984740745262"/>
      </right>
      <top/>
      <bottom style="dashed">
        <color theme="4" tint="-0.499984740745262"/>
      </bottom>
      <diagonal/>
    </border>
    <border>
      <left style="dashed">
        <color theme="4" tint="-0.499984740745262"/>
      </left>
      <right style="thin">
        <color theme="4" tint="-0.499984740745262"/>
      </right>
      <top/>
      <bottom style="dashed">
        <color theme="4" tint="-0.499984740745262"/>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style="thin">
        <color rgb="FF002060"/>
      </left>
      <right/>
      <top style="thin">
        <color rgb="FF002060"/>
      </top>
      <bottom/>
      <diagonal/>
    </border>
    <border>
      <left style="thin">
        <color rgb="FF002060"/>
      </left>
      <right/>
      <top/>
      <bottom style="thin">
        <color rgb="FF002060"/>
      </bottom>
      <diagonal/>
    </border>
    <border>
      <left style="hair">
        <color rgb="FF002060"/>
      </left>
      <right/>
      <top/>
      <bottom/>
      <diagonal/>
    </border>
    <border>
      <left/>
      <right/>
      <top style="hair">
        <color rgb="FF002060"/>
      </top>
      <bottom style="medium">
        <color rgb="FF002060"/>
      </bottom>
      <diagonal/>
    </border>
    <border>
      <left/>
      <right style="dashed">
        <color theme="4" tint="-0.499984740745262"/>
      </right>
      <top style="dashed">
        <color theme="4" tint="-0.499984740745262"/>
      </top>
      <bottom style="dashed">
        <color theme="4" tint="-0.499984740745262"/>
      </bottom>
      <diagonal/>
    </border>
    <border>
      <left style="dashed">
        <color theme="4" tint="-0.499984740745262"/>
      </left>
      <right style="dashed">
        <color theme="4" tint="-0.499984740745262"/>
      </right>
      <top style="dashed">
        <color theme="4" tint="-0.499984740745262"/>
      </top>
      <bottom/>
      <diagonal/>
    </border>
    <border>
      <left style="dashed">
        <color theme="4" tint="-0.499984740745262"/>
      </left>
      <right style="dashed">
        <color theme="4" tint="-0.499984740745262"/>
      </right>
      <top/>
      <bottom/>
      <diagonal/>
    </border>
    <border>
      <left style="thin">
        <color rgb="FF002060"/>
      </left>
      <right style="hair">
        <color rgb="FF002060"/>
      </right>
      <top style="medium">
        <color rgb="FF002060"/>
      </top>
      <bottom style="thin">
        <color rgb="FF002060"/>
      </bottom>
      <diagonal/>
    </border>
    <border>
      <left style="thin">
        <color rgb="FF002060"/>
      </left>
      <right style="thin">
        <color rgb="FF002060"/>
      </right>
      <top style="medium">
        <color rgb="FF002060"/>
      </top>
      <bottom style="thin">
        <color rgb="FF00206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thin">
        <color rgb="FF002060"/>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rgb="FF002060"/>
      </right>
      <top style="medium">
        <color rgb="FF002060"/>
      </top>
      <bottom/>
      <diagonal/>
    </border>
    <border>
      <left/>
      <right style="thin">
        <color rgb="FF002060"/>
      </right>
      <top/>
      <bottom style="medium">
        <color rgb="FF002060"/>
      </bottom>
      <diagonal/>
    </border>
    <border>
      <left style="thin">
        <color theme="4" tint="-0.499984740745262"/>
      </left>
      <right style="thin">
        <color theme="4" tint="-0.499984740745262"/>
      </right>
      <top style="medium">
        <color rgb="FF002060"/>
      </top>
      <bottom/>
      <diagonal/>
    </border>
    <border>
      <left style="thin">
        <color theme="4" tint="-0.499984740745262"/>
      </left>
      <right style="medium">
        <color rgb="FF002060"/>
      </right>
      <top style="medium">
        <color rgb="FF002060"/>
      </top>
      <bottom/>
      <diagonal/>
    </border>
    <border>
      <left style="medium">
        <color rgb="FF002060"/>
      </left>
      <right style="thin">
        <color rgb="FF002060"/>
      </right>
      <top style="medium">
        <color rgb="FF002060"/>
      </top>
      <bottom/>
      <diagonal/>
    </border>
    <border>
      <left style="thin">
        <color rgb="FF002060"/>
      </left>
      <right style="medium">
        <color rgb="FF002060"/>
      </right>
      <top style="medium">
        <color rgb="FF002060"/>
      </top>
      <bottom/>
      <diagonal/>
    </border>
    <border>
      <left style="thin">
        <color rgb="FF002060"/>
      </left>
      <right style="medium">
        <color rgb="FF002060"/>
      </right>
      <top/>
      <bottom/>
      <diagonal/>
    </border>
    <border>
      <left style="thin">
        <color rgb="FF002060"/>
      </left>
      <right style="medium">
        <color rgb="FF002060"/>
      </right>
      <top/>
      <bottom style="hair">
        <color rgb="FF002060"/>
      </bottom>
      <diagonal/>
    </border>
    <border>
      <left style="thin">
        <color rgb="FF002060"/>
      </left>
      <right style="medium">
        <color rgb="FF002060"/>
      </right>
      <top style="hair">
        <color rgb="FF002060"/>
      </top>
      <bottom/>
      <diagonal/>
    </border>
    <border>
      <left style="thin">
        <color rgb="FF002060"/>
      </left>
      <right style="medium">
        <color rgb="FF002060"/>
      </right>
      <top/>
      <bottom style="thin">
        <color rgb="FF002060"/>
      </bottom>
      <diagonal/>
    </border>
    <border>
      <left style="medium">
        <color rgb="FF002060"/>
      </left>
      <right style="thin">
        <color rgb="FF002060"/>
      </right>
      <top/>
      <bottom style="medium">
        <color rgb="FF002060"/>
      </bottom>
      <diagonal/>
    </border>
    <border>
      <left style="thin">
        <color rgb="FF002060"/>
      </left>
      <right style="medium">
        <color rgb="FF002060"/>
      </right>
      <top/>
      <bottom style="medium">
        <color rgb="FF002060"/>
      </bottom>
      <diagonal/>
    </border>
    <border>
      <left style="thin">
        <color rgb="FF002060"/>
      </left>
      <right style="medium">
        <color rgb="FF002060"/>
      </right>
      <top style="medium">
        <color rgb="FF002060"/>
      </top>
      <bottom style="thin">
        <color rgb="FF002060"/>
      </bottom>
      <diagonal/>
    </border>
    <border>
      <left style="thin">
        <color rgb="FF002060"/>
      </left>
      <right style="medium">
        <color rgb="FF002060"/>
      </right>
      <top style="thin">
        <color rgb="FF002060"/>
      </top>
      <bottom style="thin">
        <color rgb="FF002060"/>
      </bottom>
      <diagonal/>
    </border>
    <border>
      <left style="thin">
        <color rgb="FF002060"/>
      </left>
      <right style="hair">
        <color rgb="FF002060"/>
      </right>
      <top style="medium">
        <color rgb="FF002060"/>
      </top>
      <bottom/>
      <diagonal/>
    </border>
    <border>
      <left style="thin">
        <color rgb="FF002060"/>
      </left>
      <right style="hair">
        <color rgb="FF002060"/>
      </right>
      <top style="thin">
        <color rgb="FF002060"/>
      </top>
      <bottom/>
      <diagonal/>
    </border>
    <border>
      <left style="thin">
        <color rgb="FF002060"/>
      </left>
      <right style="medium">
        <color rgb="FF002060"/>
      </right>
      <top style="thin">
        <color rgb="FF002060"/>
      </top>
      <bottom/>
      <diagonal/>
    </border>
    <border>
      <left style="hair">
        <color rgb="FF002060"/>
      </left>
      <right/>
      <top style="thin">
        <color rgb="FF002060"/>
      </top>
      <bottom/>
      <diagonal/>
    </border>
    <border>
      <left style="hair">
        <color rgb="FF002060"/>
      </left>
      <right/>
      <top/>
      <bottom style="thin">
        <color rgb="FF002060"/>
      </bottom>
      <diagonal/>
    </border>
    <border>
      <left/>
      <right style="thin">
        <color rgb="FF002060"/>
      </right>
      <top style="thin">
        <color rgb="FF00206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2060"/>
      </left>
      <right/>
      <top style="medium">
        <color rgb="FF002060"/>
      </top>
      <bottom/>
      <diagonal/>
    </border>
    <border>
      <left style="thin">
        <color rgb="FF002060"/>
      </left>
      <right/>
      <top style="hair">
        <color rgb="FF002060"/>
      </top>
      <bottom style="hair">
        <color rgb="FF002060"/>
      </bottom>
      <diagonal/>
    </border>
    <border>
      <left/>
      <right style="thin">
        <color rgb="FF002060"/>
      </right>
      <top style="hair">
        <color rgb="FF002060"/>
      </top>
      <bottom style="hair">
        <color rgb="FF002060"/>
      </bottom>
      <diagonal/>
    </border>
    <border>
      <left style="thin">
        <color rgb="FF002060"/>
      </left>
      <right/>
      <top style="hair">
        <color rgb="FF002060"/>
      </top>
      <bottom style="medium">
        <color rgb="FF002060"/>
      </bottom>
      <diagonal/>
    </border>
    <border>
      <left/>
      <right style="thin">
        <color rgb="FF002060"/>
      </right>
      <top style="hair">
        <color rgb="FF002060"/>
      </top>
      <bottom style="medium">
        <color rgb="FF002060"/>
      </bottom>
      <diagonal/>
    </border>
    <border>
      <left style="medium">
        <color theme="4" tint="-0.499984740745262"/>
      </left>
      <right/>
      <top style="thin">
        <color theme="4" tint="-0.499984740745262"/>
      </top>
      <bottom/>
      <diagonal/>
    </border>
    <border>
      <left/>
      <right style="medium">
        <color theme="4" tint="-0.499984740745262"/>
      </right>
      <top style="thin">
        <color theme="4" tint="-0.499984740745262"/>
      </top>
      <bottom/>
      <diagonal/>
    </border>
    <border>
      <left style="medium">
        <color theme="4" tint="-0.499984740745262"/>
      </left>
      <right/>
      <top style="thin">
        <color theme="4" tint="-0.499984740745262"/>
      </top>
      <bottom style="medium">
        <color theme="4" tint="-0.499984740745262"/>
      </bottom>
      <diagonal/>
    </border>
    <border>
      <left/>
      <right/>
      <top style="thin">
        <color theme="4" tint="-0.499984740745262"/>
      </top>
      <bottom style="medium">
        <color theme="4" tint="-0.499984740745262"/>
      </bottom>
      <diagonal/>
    </border>
    <border>
      <left/>
      <right style="medium">
        <color theme="4" tint="-0.499984740745262"/>
      </right>
      <top style="thin">
        <color theme="4" tint="-0.499984740745262"/>
      </top>
      <bottom style="medium">
        <color theme="4" tint="-0.499984740745262"/>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dashed">
        <color rgb="FF002060"/>
      </left>
      <right style="dashed">
        <color rgb="FF002060"/>
      </right>
      <top style="medium">
        <color rgb="FF002060"/>
      </top>
      <bottom style="dashed">
        <color rgb="FF002060"/>
      </bottom>
      <diagonal/>
    </border>
    <border>
      <left style="dott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dashed">
        <color rgb="FF002060"/>
      </left>
      <right style="dashed">
        <color rgb="FF002060"/>
      </right>
      <top style="dashed">
        <color rgb="FF002060"/>
      </top>
      <bottom style="medium">
        <color rgb="FF002060"/>
      </bottom>
      <diagonal/>
    </border>
    <border>
      <left style="dott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
      <left style="thin">
        <color rgb="FF002060"/>
      </left>
      <right style="thin">
        <color rgb="FF002060"/>
      </right>
      <top/>
      <bottom style="dashed">
        <color rgb="FF002060"/>
      </bottom>
      <diagonal/>
    </border>
    <border>
      <left style="dashed">
        <color rgb="FF002060"/>
      </left>
      <right style="dashed">
        <color rgb="FF002060"/>
      </right>
      <top/>
      <bottom style="dotted">
        <color rgb="FF002060"/>
      </bottom>
      <diagonal/>
    </border>
    <border>
      <left/>
      <right style="dashed">
        <color rgb="FF002060"/>
      </right>
      <top/>
      <bottom style="dotted">
        <color rgb="FF002060"/>
      </bottom>
      <diagonal/>
    </border>
    <border>
      <left style="thin">
        <color rgb="FF002060"/>
      </left>
      <right style="thin">
        <color rgb="FF002060"/>
      </right>
      <top style="dashed">
        <color rgb="FF002060"/>
      </top>
      <bottom style="dashed">
        <color rgb="FF002060"/>
      </bottom>
      <diagonal/>
    </border>
    <border>
      <left style="dashed">
        <color rgb="FF002060"/>
      </left>
      <right style="dashed">
        <color rgb="FF002060"/>
      </right>
      <top style="dotted">
        <color rgb="FF002060"/>
      </top>
      <bottom style="dotted">
        <color rgb="FF002060"/>
      </bottom>
      <diagonal/>
    </border>
    <border>
      <left/>
      <right style="dashed">
        <color rgb="FF002060"/>
      </right>
      <top style="dotted">
        <color rgb="FF002060"/>
      </top>
      <bottom style="dotted">
        <color rgb="FF002060"/>
      </bottom>
      <diagonal/>
    </border>
    <border>
      <left style="thin">
        <color rgb="FF002060"/>
      </left>
      <right style="thin">
        <color rgb="FF002060"/>
      </right>
      <top style="dashed">
        <color rgb="FF002060"/>
      </top>
      <bottom/>
      <diagonal/>
    </border>
    <border>
      <left style="dashed">
        <color rgb="FF002060"/>
      </left>
      <right style="dashed">
        <color rgb="FF002060"/>
      </right>
      <top style="dotted">
        <color rgb="FF002060"/>
      </top>
      <bottom/>
      <diagonal/>
    </border>
    <border>
      <left/>
      <right style="dashed">
        <color rgb="FF002060"/>
      </right>
      <top style="dotted">
        <color rgb="FF002060"/>
      </top>
      <bottom/>
      <diagonal/>
    </border>
    <border>
      <left style="thin">
        <color rgb="FF002060"/>
      </left>
      <right style="thin">
        <color rgb="FF002060"/>
      </right>
      <top style="dashed">
        <color rgb="FF002060"/>
      </top>
      <bottom style="thin">
        <color rgb="FF002060"/>
      </bottom>
      <diagonal/>
    </border>
    <border>
      <left style="dashed">
        <color rgb="FF002060"/>
      </left>
      <right style="dashed">
        <color rgb="FF002060"/>
      </right>
      <top style="dotted">
        <color rgb="FF002060"/>
      </top>
      <bottom style="thin">
        <color rgb="FF002060"/>
      </bottom>
      <diagonal/>
    </border>
    <border>
      <left/>
      <right style="dashed">
        <color rgb="FF002060"/>
      </right>
      <top style="dotted">
        <color rgb="FF002060"/>
      </top>
      <bottom style="thin">
        <color rgb="FF002060"/>
      </bottom>
      <diagonal/>
    </border>
    <border>
      <left style="thin">
        <color rgb="FF002060"/>
      </left>
      <right style="thin">
        <color rgb="FF002060"/>
      </right>
      <top style="medium">
        <color rgb="FF002060"/>
      </top>
      <bottom style="dashed">
        <color rgb="FF002060"/>
      </bottom>
      <diagonal/>
    </border>
    <border>
      <left/>
      <right style="dashed">
        <color rgb="FF002060"/>
      </right>
      <top style="medium">
        <color rgb="FF002060"/>
      </top>
      <bottom style="dotted">
        <color rgb="FF002060"/>
      </bottom>
      <diagonal/>
    </border>
    <border>
      <left style="dashed">
        <color rgb="FF002060"/>
      </left>
      <right style="dashed">
        <color rgb="FF002060"/>
      </right>
      <top style="medium">
        <color rgb="FF002060"/>
      </top>
      <bottom style="dotted">
        <color rgb="FF002060"/>
      </bottom>
      <diagonal/>
    </border>
    <border>
      <left/>
      <right/>
      <top style="thin">
        <color rgb="FF002060"/>
      </top>
      <bottom style="hair">
        <color rgb="FF002060"/>
      </bottom>
      <diagonal/>
    </border>
    <border>
      <left style="thin">
        <color rgb="FF002060"/>
      </left>
      <right/>
      <top style="hair">
        <color rgb="FF002060"/>
      </top>
      <bottom/>
      <diagonal/>
    </border>
    <border>
      <left style="dashed">
        <color theme="4" tint="-0.499984740745262"/>
      </left>
      <right style="thin">
        <color theme="4" tint="-0.499984740745262"/>
      </right>
      <top style="dashed">
        <color theme="4" tint="-0.499984740745262"/>
      </top>
      <bottom/>
      <diagonal/>
    </border>
    <border>
      <left style="dashed">
        <color theme="4" tint="-0.499984740745262"/>
      </left>
      <right style="thin">
        <color theme="4" tint="-0.499984740745262"/>
      </right>
      <top/>
      <bottom/>
      <diagonal/>
    </border>
    <border>
      <left style="thin">
        <color theme="4" tint="-0.499984740745262"/>
      </left>
      <right style="dashed">
        <color theme="4" tint="-0.499984740745262"/>
      </right>
      <top style="dashed">
        <color theme="4" tint="-0.499984740745262"/>
      </top>
      <bottom/>
      <diagonal/>
    </border>
    <border>
      <left style="thin">
        <color theme="4" tint="-0.499984740745262"/>
      </left>
      <right style="dashed">
        <color theme="4" tint="-0.499984740745262"/>
      </right>
      <top/>
      <bottom/>
      <diagonal/>
    </border>
    <border>
      <left style="thin">
        <color rgb="FF002060"/>
      </left>
      <right style="thin">
        <color rgb="FF002060"/>
      </right>
      <top style="dashed">
        <color rgb="FF002060"/>
      </top>
      <bottom style="medium">
        <color rgb="FF002060"/>
      </bottom>
      <diagonal/>
    </border>
    <border>
      <left style="dashed">
        <color rgb="FF002060"/>
      </left>
      <right style="dashed">
        <color rgb="FF002060"/>
      </right>
      <top style="dotted">
        <color rgb="FF002060"/>
      </top>
      <bottom style="medium">
        <color rgb="FF002060"/>
      </bottom>
      <diagonal/>
    </border>
    <border>
      <left/>
      <right style="dashed">
        <color rgb="FF002060"/>
      </right>
      <top style="dotted">
        <color rgb="FF002060"/>
      </top>
      <bottom style="medium">
        <color rgb="FF002060"/>
      </bottom>
      <diagonal/>
    </border>
    <border>
      <left style="dashed">
        <color rgb="FF002060"/>
      </left>
      <right style="medium">
        <color rgb="FF002060"/>
      </right>
      <top style="medium">
        <color rgb="FF002060"/>
      </top>
      <bottom style="dotted">
        <color rgb="FF002060"/>
      </bottom>
      <diagonal/>
    </border>
    <border>
      <left style="dashed">
        <color rgb="FF002060"/>
      </left>
      <right style="medium">
        <color rgb="FF002060"/>
      </right>
      <top style="dotted">
        <color rgb="FF002060"/>
      </top>
      <bottom style="dotted">
        <color rgb="FF002060"/>
      </bottom>
      <diagonal/>
    </border>
    <border>
      <left style="dashed">
        <color rgb="FF002060"/>
      </left>
      <right style="medium">
        <color rgb="FF002060"/>
      </right>
      <top style="dotted">
        <color rgb="FF002060"/>
      </top>
      <bottom style="medium">
        <color rgb="FF002060"/>
      </bottom>
      <diagonal/>
    </border>
    <border>
      <left style="dashed">
        <color rgb="FF002060"/>
      </left>
      <right style="medium">
        <color rgb="FF002060"/>
      </right>
      <top/>
      <bottom style="dotted">
        <color rgb="FF002060"/>
      </bottom>
      <diagonal/>
    </border>
    <border>
      <left style="dashed">
        <color rgb="FF002060"/>
      </left>
      <right style="medium">
        <color rgb="FF002060"/>
      </right>
      <top style="dotted">
        <color rgb="FF002060"/>
      </top>
      <bottom style="thin">
        <color rgb="FF002060"/>
      </bottom>
      <diagonal/>
    </border>
    <border>
      <left style="thin">
        <color rgb="FF002060"/>
      </left>
      <right style="thin">
        <color rgb="FF002060"/>
      </right>
      <top style="thin">
        <color rgb="FF002060"/>
      </top>
      <bottom style="dashed">
        <color rgb="FF002060"/>
      </bottom>
      <diagonal/>
    </border>
    <border>
      <left style="dashed">
        <color rgb="FF002060"/>
      </left>
      <right style="dashed">
        <color rgb="FF002060"/>
      </right>
      <top style="thin">
        <color rgb="FF002060"/>
      </top>
      <bottom style="dotted">
        <color rgb="FF002060"/>
      </bottom>
      <diagonal/>
    </border>
    <border>
      <left/>
      <right style="dashed">
        <color rgb="FF002060"/>
      </right>
      <top style="thin">
        <color rgb="FF002060"/>
      </top>
      <bottom style="dotted">
        <color rgb="FF002060"/>
      </bottom>
      <diagonal/>
    </border>
    <border>
      <left style="dashed">
        <color rgb="FF002060"/>
      </left>
      <right style="medium">
        <color rgb="FF002060"/>
      </right>
      <top style="thin">
        <color rgb="FF002060"/>
      </top>
      <bottom style="dotted">
        <color rgb="FF002060"/>
      </bottom>
      <diagonal/>
    </border>
    <border>
      <left/>
      <right style="dashed">
        <color rgb="FF002060"/>
      </right>
      <top/>
      <bottom style="medium">
        <color rgb="FF002060"/>
      </bottom>
      <diagonal/>
    </border>
    <border>
      <left style="dashed">
        <color rgb="FF002060"/>
      </left>
      <right style="medium">
        <color rgb="FF002060"/>
      </right>
      <top/>
      <bottom style="medium">
        <color rgb="FF002060"/>
      </bottom>
      <diagonal/>
    </border>
    <border>
      <left style="dashed">
        <color rgb="FF002060"/>
      </left>
      <right style="medium">
        <color rgb="FF002060"/>
      </right>
      <top style="dotted">
        <color rgb="FF002060"/>
      </top>
      <bottom/>
      <diagonal/>
    </border>
    <border>
      <left style="thin">
        <color rgb="FF002060"/>
      </left>
      <right style="thin">
        <color rgb="FF002060"/>
      </right>
      <top style="dotted">
        <color rgb="FF002060"/>
      </top>
      <bottom style="medium">
        <color rgb="FF002060"/>
      </bottom>
      <diagonal/>
    </border>
    <border>
      <left/>
      <right style="medium">
        <color rgb="FF002060"/>
      </right>
      <top style="thin">
        <color rgb="FF002060"/>
      </top>
      <bottom/>
      <diagonal/>
    </border>
    <border>
      <left/>
      <right style="dashed">
        <color rgb="FF002060"/>
      </right>
      <top style="thin">
        <color rgb="FF002060"/>
      </top>
      <bottom/>
      <diagonal/>
    </border>
    <border>
      <left style="dashed">
        <color rgb="FF002060"/>
      </left>
      <right style="dashed">
        <color rgb="FF002060"/>
      </right>
      <top style="thin">
        <color rgb="FF002060"/>
      </top>
      <bottom/>
      <diagonal/>
    </border>
    <border>
      <left style="dashed">
        <color rgb="FF002060"/>
      </left>
      <right style="medium">
        <color rgb="FF002060"/>
      </right>
      <top style="thin">
        <color rgb="FF002060"/>
      </top>
      <bottom/>
      <diagonal/>
    </border>
    <border>
      <left style="hair">
        <color rgb="FF002060"/>
      </left>
      <right/>
      <top/>
      <bottom style="hair">
        <color rgb="FF002060"/>
      </bottom>
      <diagonal/>
    </border>
    <border>
      <left/>
      <right style="thin">
        <color theme="4" tint="-0.499984740745262"/>
      </right>
      <top style="medium">
        <color rgb="FF002060"/>
      </top>
      <bottom/>
      <diagonal/>
    </border>
    <border>
      <left style="hair">
        <color rgb="FF002060"/>
      </left>
      <right/>
      <top/>
      <bottom style="medium">
        <color rgb="FF00206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rgb="FF002060"/>
      </top>
      <bottom style="hair">
        <color rgb="FF002060"/>
      </bottom>
      <diagonal/>
    </border>
    <border>
      <left style="thin">
        <color indexed="64"/>
      </left>
      <right/>
      <top style="hair">
        <color rgb="FF002060"/>
      </top>
      <bottom style="hair">
        <color rgb="FF002060"/>
      </bottom>
      <diagonal/>
    </border>
    <border>
      <left style="thin">
        <color indexed="64"/>
      </left>
      <right/>
      <top style="hair">
        <color rgb="FF002060"/>
      </top>
      <bottom style="medium">
        <color rgb="FF002060"/>
      </bottom>
      <diagonal/>
    </border>
    <border>
      <left style="hair">
        <color rgb="FF002060"/>
      </left>
      <right/>
      <top style="medium">
        <color rgb="FF002060"/>
      </top>
      <bottom/>
      <diagonal/>
    </border>
    <border>
      <left style="thin">
        <color rgb="FF002060"/>
      </left>
      <right style="thin">
        <color rgb="FF002060"/>
      </right>
      <top style="thin">
        <color indexed="64"/>
      </top>
      <bottom/>
      <diagonal/>
    </border>
    <border>
      <left style="thin">
        <color rgb="FF002060"/>
      </left>
      <right style="thin">
        <color rgb="FF002060"/>
      </right>
      <top/>
      <bottom style="thin">
        <color indexed="64"/>
      </bottom>
      <diagonal/>
    </border>
  </borders>
  <cellStyleXfs count="2">
    <xf numFmtId="0" fontId="0" fillId="0" borderId="0"/>
    <xf numFmtId="0" fontId="20" fillId="0" borderId="0" applyNumberFormat="0" applyFill="0" applyBorder="0" applyAlignment="0" applyProtection="0"/>
  </cellStyleXfs>
  <cellXfs count="503">
    <xf numFmtId="0" fontId="0" fillId="0" borderId="0" xfId="0"/>
    <xf numFmtId="0" fontId="7"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5" fillId="0" borderId="0" xfId="0" applyFont="1" applyAlignment="1">
      <alignment horizontal="center" vertical="center"/>
    </xf>
    <xf numFmtId="0" fontId="5" fillId="0" borderId="37" xfId="0" applyFont="1" applyBorder="1" applyAlignment="1">
      <alignment horizontal="center" vertical="center"/>
    </xf>
    <xf numFmtId="0" fontId="7" fillId="0" borderId="40" xfId="0" applyFont="1" applyBorder="1" applyAlignment="1">
      <alignment horizontal="center" vertical="center"/>
    </xf>
    <xf numFmtId="0" fontId="7" fillId="0" borderId="40" xfId="0" applyFont="1" applyBorder="1" applyAlignment="1">
      <alignment vertical="center"/>
    </xf>
    <xf numFmtId="0" fontId="8" fillId="0" borderId="40" xfId="0" applyFont="1" applyBorder="1" applyAlignment="1">
      <alignment vertical="center"/>
    </xf>
    <xf numFmtId="0" fontId="7" fillId="0" borderId="41" xfId="0" applyFont="1" applyBorder="1" applyAlignment="1">
      <alignment vertical="center"/>
    </xf>
    <xf numFmtId="0" fontId="7" fillId="0" borderId="4" xfId="0" applyFont="1" applyBorder="1" applyAlignment="1">
      <alignment vertical="center"/>
    </xf>
    <xf numFmtId="0" fontId="7" fillId="0" borderId="12" xfId="0" applyFont="1" applyBorder="1" applyAlignment="1">
      <alignment vertical="center"/>
    </xf>
    <xf numFmtId="0" fontId="7" fillId="0" borderId="12" xfId="0" applyFont="1" applyBorder="1" applyAlignment="1">
      <alignment horizontal="center" vertical="center"/>
    </xf>
    <xf numFmtId="0" fontId="7" fillId="0" borderId="5"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13" fillId="0" borderId="8" xfId="0" applyFont="1" applyBorder="1" applyAlignment="1">
      <alignment horizontal="center" vertical="center" wrapText="1"/>
    </xf>
    <xf numFmtId="0" fontId="7" fillId="0" borderId="7" xfId="0" applyFont="1" applyBorder="1" applyAlignment="1">
      <alignment vertical="center"/>
    </xf>
    <xf numFmtId="0" fontId="12" fillId="9" borderId="42" xfId="0" applyFont="1" applyFill="1" applyBorder="1" applyAlignment="1">
      <alignment horizontal="center" vertical="center"/>
    </xf>
    <xf numFmtId="0" fontId="7" fillId="0" borderId="4" xfId="0" applyFont="1" applyBorder="1"/>
    <xf numFmtId="0" fontId="7" fillId="0" borderId="12" xfId="0" applyFont="1" applyBorder="1"/>
    <xf numFmtId="0" fontId="7" fillId="0" borderId="5" xfId="0" applyFont="1" applyBorder="1"/>
    <xf numFmtId="0" fontId="7" fillId="0" borderId="0" xfId="0" applyFont="1"/>
    <xf numFmtId="0" fontId="7" fillId="0" borderId="8" xfId="0" applyFont="1" applyBorder="1"/>
    <xf numFmtId="0" fontId="7" fillId="0" borderId="9" xfId="0" applyFont="1" applyBorder="1"/>
    <xf numFmtId="0" fontId="7" fillId="5" borderId="0" xfId="0" applyFont="1" applyFill="1"/>
    <xf numFmtId="164" fontId="7" fillId="0" borderId="0" xfId="0" applyNumberFormat="1" applyFont="1"/>
    <xf numFmtId="2" fontId="7" fillId="0" borderId="0" xfId="0" applyNumberFormat="1" applyFont="1"/>
    <xf numFmtId="0" fontId="7" fillId="0" borderId="6" xfId="0" applyFont="1" applyBorder="1"/>
    <xf numFmtId="0" fontId="7" fillId="0" borderId="13" xfId="0" applyFont="1" applyBorder="1"/>
    <xf numFmtId="0" fontId="7" fillId="0" borderId="7" xfId="0" applyFont="1" applyBorder="1"/>
    <xf numFmtId="0" fontId="18" fillId="0" borderId="0" xfId="0" applyFont="1" applyAlignment="1">
      <alignment vertical="center" wrapText="1"/>
    </xf>
    <xf numFmtId="0" fontId="18" fillId="0" borderId="0" xfId="0" applyFont="1" applyAlignment="1">
      <alignment horizontal="center" vertical="center" wrapText="1"/>
    </xf>
    <xf numFmtId="0" fontId="18" fillId="0" borderId="0" xfId="0" applyFont="1"/>
    <xf numFmtId="0" fontId="19" fillId="0" borderId="0" xfId="0" applyFont="1"/>
    <xf numFmtId="1" fontId="7" fillId="0" borderId="0" xfId="0" applyNumberFormat="1" applyFont="1"/>
    <xf numFmtId="0" fontId="12" fillId="0" borderId="0" xfId="0" applyFont="1" applyAlignment="1">
      <alignment vertical="center"/>
    </xf>
    <xf numFmtId="0" fontId="22" fillId="0" borderId="0" xfId="0" applyFont="1" applyAlignment="1">
      <alignment vertical="center"/>
    </xf>
    <xf numFmtId="0" fontId="23" fillId="0" borderId="0" xfId="0" applyFont="1" applyAlignment="1">
      <alignment horizontal="center" vertical="center"/>
    </xf>
    <xf numFmtId="0" fontId="7" fillId="0" borderId="0" xfId="0" applyFont="1" applyAlignment="1">
      <alignment horizontal="left"/>
    </xf>
    <xf numFmtId="0" fontId="16" fillId="0" borderId="0" xfId="0" applyFont="1" applyAlignment="1">
      <alignment horizontal="center" vertical="center"/>
    </xf>
    <xf numFmtId="0" fontId="15" fillId="0" borderId="0" xfId="0" applyFont="1" applyAlignment="1">
      <alignment vertical="center"/>
    </xf>
    <xf numFmtId="0" fontId="4" fillId="0" borderId="0" xfId="0" applyFont="1" applyAlignment="1">
      <alignment vertical="center"/>
    </xf>
    <xf numFmtId="0" fontId="28" fillId="0" borderId="0" xfId="0" applyFont="1" applyAlignment="1">
      <alignment vertical="center"/>
    </xf>
    <xf numFmtId="0" fontId="28" fillId="0" borderId="0" xfId="0" applyFont="1" applyAlignment="1">
      <alignment horizontal="center" vertical="center"/>
    </xf>
    <xf numFmtId="0" fontId="4" fillId="0" borderId="8" xfId="0" applyFont="1" applyBorder="1" applyAlignment="1">
      <alignment vertical="center"/>
    </xf>
    <xf numFmtId="0" fontId="4" fillId="0" borderId="67" xfId="0" applyFont="1" applyBorder="1" applyAlignment="1">
      <alignment vertical="center"/>
    </xf>
    <xf numFmtId="0" fontId="7" fillId="4" borderId="0" xfId="0" applyFont="1" applyFill="1" applyAlignment="1">
      <alignment vertical="center"/>
    </xf>
    <xf numFmtId="0" fontId="7" fillId="4" borderId="63" xfId="0" applyFont="1" applyFill="1" applyBorder="1"/>
    <xf numFmtId="0" fontId="7" fillId="4" borderId="1" xfId="0" applyFont="1" applyFill="1" applyBorder="1"/>
    <xf numFmtId="0" fontId="7" fillId="4" borderId="20" xfId="0" applyFont="1" applyFill="1" applyBorder="1"/>
    <xf numFmtId="0" fontId="7" fillId="4" borderId="19" xfId="0" applyFont="1" applyFill="1" applyBorder="1"/>
    <xf numFmtId="0" fontId="7" fillId="0" borderId="6" xfId="0" applyFont="1" applyBorder="1" applyAlignment="1">
      <alignment vertical="center"/>
    </xf>
    <xf numFmtId="49" fontId="31" fillId="0" borderId="0" xfId="1" applyNumberFormat="1" applyFont="1" applyFill="1" applyBorder="1" applyAlignment="1">
      <alignment horizontal="center" vertical="center"/>
    </xf>
    <xf numFmtId="0" fontId="0" fillId="0" borderId="0" xfId="0" applyAlignment="1">
      <alignment vertical="center" wrapText="1"/>
    </xf>
    <xf numFmtId="0" fontId="7" fillId="0" borderId="39" xfId="0" applyFont="1" applyBorder="1" applyAlignment="1">
      <alignment vertical="center"/>
    </xf>
    <xf numFmtId="0" fontId="7" fillId="0" borderId="38" xfId="0" applyFont="1" applyBorder="1" applyAlignment="1">
      <alignment vertical="center"/>
    </xf>
    <xf numFmtId="0" fontId="7" fillId="0" borderId="37" xfId="0" applyFont="1" applyBorder="1" applyAlignment="1">
      <alignment vertical="center"/>
    </xf>
    <xf numFmtId="0" fontId="7" fillId="0" borderId="34" xfId="0" applyFont="1" applyBorder="1" applyAlignment="1">
      <alignment vertical="center"/>
    </xf>
    <xf numFmtId="0" fontId="7" fillId="0" borderId="35" xfId="0" applyFont="1" applyBorder="1" applyAlignment="1">
      <alignment vertical="center"/>
    </xf>
    <xf numFmtId="0" fontId="7" fillId="0" borderId="36" xfId="0" applyFont="1" applyBorder="1" applyAlignment="1">
      <alignment vertical="center"/>
    </xf>
    <xf numFmtId="0" fontId="17" fillId="5" borderId="0" xfId="0" applyFont="1" applyFill="1"/>
    <xf numFmtId="0" fontId="7" fillId="0" borderId="0" xfId="0" applyFont="1" applyAlignment="1">
      <alignment vertical="center" wrapText="1"/>
    </xf>
    <xf numFmtId="0" fontId="15" fillId="0" borderId="0" xfId="0" applyFont="1" applyAlignment="1">
      <alignment horizontal="right" vertical="center"/>
    </xf>
    <xf numFmtId="0" fontId="15" fillId="4" borderId="0" xfId="0" applyFont="1" applyFill="1" applyAlignment="1">
      <alignment horizontal="right" vertical="center"/>
    </xf>
    <xf numFmtId="0" fontId="12" fillId="4" borderId="0" xfId="0" applyFont="1" applyFill="1" applyAlignment="1">
      <alignment vertical="center"/>
    </xf>
    <xf numFmtId="0" fontId="15" fillId="4" borderId="0" xfId="0" applyFont="1" applyFill="1" applyAlignment="1">
      <alignment vertical="center"/>
    </xf>
    <xf numFmtId="0" fontId="7" fillId="4" borderId="0" xfId="0" applyFont="1" applyFill="1" applyAlignment="1">
      <alignment horizontal="center" vertical="center"/>
    </xf>
    <xf numFmtId="0" fontId="7" fillId="4" borderId="37" xfId="0" applyFont="1" applyFill="1" applyBorder="1" applyAlignment="1">
      <alignment vertical="center"/>
    </xf>
    <xf numFmtId="0" fontId="7" fillId="0" borderId="42" xfId="0" applyFont="1" applyBorder="1" applyAlignment="1">
      <alignment horizontal="center" vertical="center"/>
    </xf>
    <xf numFmtId="0" fontId="7" fillId="11" borderId="93" xfId="0" applyFont="1" applyFill="1" applyBorder="1" applyAlignment="1">
      <alignment vertical="center"/>
    </xf>
    <xf numFmtId="0" fontId="7" fillId="10" borderId="94" xfId="0" applyFont="1" applyFill="1" applyBorder="1" applyAlignment="1">
      <alignment vertical="center"/>
    </xf>
    <xf numFmtId="0" fontId="7" fillId="7" borderId="94" xfId="0" applyFont="1" applyFill="1" applyBorder="1" applyAlignment="1">
      <alignment vertical="center"/>
    </xf>
    <xf numFmtId="0" fontId="7" fillId="3" borderId="94" xfId="0" applyFont="1" applyFill="1" applyBorder="1" applyAlignment="1">
      <alignment vertical="center"/>
    </xf>
    <xf numFmtId="0" fontId="7" fillId="8" borderId="95" xfId="0" applyFont="1" applyFill="1" applyBorder="1" applyAlignment="1">
      <alignment vertical="center"/>
    </xf>
    <xf numFmtId="0" fontId="32"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lignment vertical="center"/>
    </xf>
    <xf numFmtId="0" fontId="4" fillId="0" borderId="0" xfId="0" applyFont="1" applyAlignment="1">
      <alignment horizontal="center" vertical="center"/>
    </xf>
    <xf numFmtId="0" fontId="4" fillId="0" borderId="87" xfId="0" applyFont="1" applyBorder="1" applyAlignment="1">
      <alignment vertical="center"/>
    </xf>
    <xf numFmtId="0" fontId="4" fillId="0" borderId="88" xfId="0" applyFont="1" applyBorder="1" applyAlignment="1">
      <alignment vertical="center"/>
    </xf>
    <xf numFmtId="0" fontId="1" fillId="0" borderId="88" xfId="0" applyFont="1" applyBorder="1" applyAlignment="1">
      <alignment vertical="center"/>
    </xf>
    <xf numFmtId="0" fontId="4" fillId="0" borderId="88" xfId="0" applyFont="1" applyBorder="1" applyAlignment="1">
      <alignment horizontal="center" vertical="center"/>
    </xf>
    <xf numFmtId="0" fontId="4" fillId="0" borderId="89" xfId="0" applyFont="1" applyBorder="1" applyAlignment="1">
      <alignment vertical="center"/>
    </xf>
    <xf numFmtId="0" fontId="4" fillId="0" borderId="90" xfId="0" applyFont="1" applyBorder="1" applyAlignment="1">
      <alignment vertical="center"/>
    </xf>
    <xf numFmtId="0" fontId="5" fillId="0" borderId="91" xfId="0" applyFont="1" applyBorder="1" applyAlignment="1">
      <alignment horizontal="center" vertical="center"/>
    </xf>
    <xf numFmtId="0" fontId="4" fillId="0" borderId="59" xfId="0" applyFont="1" applyBorder="1" applyAlignment="1">
      <alignment vertical="center"/>
    </xf>
    <xf numFmtId="0" fontId="23" fillId="0" borderId="9" xfId="0" applyFont="1" applyBorder="1" applyAlignment="1">
      <alignment horizontal="center" vertical="center"/>
    </xf>
    <xf numFmtId="0" fontId="27" fillId="0" borderId="9" xfId="0" applyFont="1" applyBorder="1" applyAlignment="1">
      <alignment horizontal="center" vertical="center"/>
    </xf>
    <xf numFmtId="0" fontId="33" fillId="4" borderId="21" xfId="0" applyFont="1" applyFill="1" applyBorder="1" applyAlignment="1">
      <alignment horizontal="center" vertical="center" wrapText="1"/>
    </xf>
    <xf numFmtId="1" fontId="6" fillId="0" borderId="0" xfId="0" applyNumberFormat="1" applyFont="1" applyAlignment="1">
      <alignment horizontal="center" vertical="center"/>
    </xf>
    <xf numFmtId="0" fontId="7" fillId="0" borderId="37" xfId="0" applyFont="1" applyBorder="1"/>
    <xf numFmtId="0" fontId="7" fillId="4" borderId="24" xfId="0" applyFont="1" applyFill="1" applyBorder="1"/>
    <xf numFmtId="0" fontId="34" fillId="0" borderId="9" xfId="0" applyFont="1" applyBorder="1" applyAlignment="1">
      <alignment horizontal="center" vertical="center"/>
    </xf>
    <xf numFmtId="0" fontId="4" fillId="0" borderId="9" xfId="0" applyFont="1" applyBorder="1" applyAlignment="1">
      <alignment horizontal="center" vertical="center"/>
    </xf>
    <xf numFmtId="0" fontId="3" fillId="0" borderId="9" xfId="0" applyFont="1" applyBorder="1" applyAlignment="1">
      <alignment horizontal="center" vertical="center" wrapText="1"/>
    </xf>
    <xf numFmtId="0" fontId="26" fillId="0" borderId="0" xfId="0" applyFont="1" applyAlignment="1">
      <alignment horizontal="center" vertical="center"/>
    </xf>
    <xf numFmtId="0" fontId="4" fillId="0" borderId="9" xfId="0" applyFont="1" applyBorder="1" applyAlignment="1">
      <alignment horizontal="center" vertical="center" wrapText="1"/>
    </xf>
    <xf numFmtId="0" fontId="4" fillId="0" borderId="9" xfId="0" applyFont="1" applyBorder="1" applyAlignment="1">
      <alignment horizontal="left" vertical="center" wrapText="1"/>
    </xf>
    <xf numFmtId="0" fontId="4" fillId="0" borderId="6" xfId="0" applyFont="1" applyBorder="1" applyAlignment="1">
      <alignment vertical="center"/>
    </xf>
    <xf numFmtId="0" fontId="4" fillId="0" borderId="13" xfId="0" applyFont="1" applyBorder="1" applyAlignment="1">
      <alignment vertical="center"/>
    </xf>
    <xf numFmtId="0" fontId="1" fillId="0" borderId="13" xfId="0" applyFont="1" applyBorder="1" applyAlignment="1">
      <alignment vertical="center"/>
    </xf>
    <xf numFmtId="0" fontId="4" fillId="0" borderId="13" xfId="0" applyFont="1" applyBorder="1" applyAlignment="1">
      <alignment horizontal="center" vertical="center"/>
    </xf>
    <xf numFmtId="0" fontId="6" fillId="0" borderId="13" xfId="0" applyFont="1" applyBorder="1" applyAlignment="1">
      <alignment vertical="center"/>
    </xf>
    <xf numFmtId="0" fontId="4" fillId="0" borderId="7" xfId="0" applyFont="1" applyBorder="1" applyAlignment="1">
      <alignment vertical="center"/>
    </xf>
    <xf numFmtId="0" fontId="4" fillId="0" borderId="68" xfId="0" applyFont="1" applyBorder="1" applyAlignment="1">
      <alignment vertical="center"/>
    </xf>
    <xf numFmtId="1" fontId="15" fillId="0" borderId="69" xfId="0" applyNumberFormat="1" applyFont="1" applyBorder="1" applyAlignment="1">
      <alignment horizontal="center" vertical="center"/>
    </xf>
    <xf numFmtId="0" fontId="4" fillId="0" borderId="70" xfId="0" applyFont="1" applyBorder="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7" fillId="0" borderId="64" xfId="0" applyFont="1" applyBorder="1" applyAlignment="1">
      <alignment horizontal="center" vertical="center"/>
    </xf>
    <xf numFmtId="0" fontId="7" fillId="0" borderId="65" xfId="0" applyFont="1" applyBorder="1" applyAlignment="1">
      <alignment horizontal="center" vertical="center"/>
    </xf>
    <xf numFmtId="0" fontId="7" fillId="0" borderId="73" xfId="0" applyFont="1" applyBorder="1" applyAlignment="1">
      <alignment horizontal="center" vertical="center"/>
    </xf>
    <xf numFmtId="0" fontId="7" fillId="0" borderId="66" xfId="0" applyFont="1" applyBorder="1" applyAlignment="1">
      <alignment horizontal="center" vertical="center"/>
    </xf>
    <xf numFmtId="0" fontId="25" fillId="2" borderId="75" xfId="0" applyFont="1" applyFill="1" applyBorder="1" applyAlignment="1">
      <alignment horizontal="center" vertical="center" wrapText="1"/>
    </xf>
    <xf numFmtId="0" fontId="25" fillId="2" borderId="76" xfId="0" applyFont="1" applyFill="1" applyBorder="1" applyAlignment="1">
      <alignment horizontal="center" vertical="center" wrapText="1"/>
    </xf>
    <xf numFmtId="0" fontId="25" fillId="2" borderId="77" xfId="0" applyFont="1" applyFill="1" applyBorder="1" applyAlignment="1">
      <alignment horizontal="center" vertical="center" wrapText="1"/>
    </xf>
    <xf numFmtId="0" fontId="4" fillId="0" borderId="0" xfId="0" applyFont="1" applyAlignment="1">
      <alignment horizontal="left" vertical="center" wrapText="1"/>
    </xf>
    <xf numFmtId="0" fontId="4" fillId="0" borderId="88" xfId="0" applyFont="1" applyBorder="1" applyAlignment="1">
      <alignment horizontal="left" vertical="center" wrapText="1"/>
    </xf>
    <xf numFmtId="0" fontId="23" fillId="0" borderId="0" xfId="0" applyFont="1" applyAlignment="1">
      <alignment horizontal="left" vertical="center" wrapText="1"/>
    </xf>
    <xf numFmtId="1" fontId="6" fillId="0" borderId="0" xfId="0" applyNumberFormat="1" applyFont="1" applyAlignment="1">
      <alignment horizontal="left" vertical="center" wrapText="1"/>
    </xf>
    <xf numFmtId="0" fontId="11" fillId="0" borderId="13" xfId="0" applyFont="1" applyBorder="1" applyAlignment="1">
      <alignment horizontal="left" vertical="center" wrapText="1"/>
    </xf>
    <xf numFmtId="0" fontId="11" fillId="0" borderId="0" xfId="0" applyFont="1" applyAlignment="1">
      <alignment horizontal="left" vertical="center" wrapText="1"/>
    </xf>
    <xf numFmtId="0" fontId="28" fillId="0" borderId="0" xfId="0" applyFont="1" applyAlignment="1">
      <alignment horizontal="right" vertical="center"/>
    </xf>
    <xf numFmtId="0" fontId="4" fillId="4" borderId="0" xfId="0" applyFont="1" applyFill="1" applyAlignment="1">
      <alignment vertical="center"/>
    </xf>
    <xf numFmtId="0" fontId="1" fillId="4" borderId="0" xfId="0" applyFont="1" applyFill="1" applyAlignment="1">
      <alignment vertical="center"/>
    </xf>
    <xf numFmtId="0" fontId="4" fillId="4" borderId="0" xfId="0" applyFont="1" applyFill="1" applyAlignment="1">
      <alignment horizontal="center" vertical="center"/>
    </xf>
    <xf numFmtId="0" fontId="4" fillId="4" borderId="0" xfId="0" applyFont="1" applyFill="1" applyAlignment="1">
      <alignment horizontal="left" vertical="center" wrapText="1"/>
    </xf>
    <xf numFmtId="165" fontId="4" fillId="4" borderId="0" xfId="0" applyNumberFormat="1" applyFont="1" applyFill="1" applyAlignment="1">
      <alignment vertical="center"/>
    </xf>
    <xf numFmtId="0" fontId="7" fillId="4" borderId="8" xfId="0" applyFont="1" applyFill="1" applyBorder="1" applyAlignment="1">
      <alignment vertical="top" wrapText="1"/>
    </xf>
    <xf numFmtId="0" fontId="11" fillId="4" borderId="0" xfId="0" applyFont="1" applyFill="1" applyAlignment="1">
      <alignment horizontal="left" vertical="center" wrapText="1"/>
    </xf>
    <xf numFmtId="0" fontId="6" fillId="4" borderId="0" xfId="0" applyFont="1" applyFill="1" applyAlignment="1">
      <alignment vertical="center"/>
    </xf>
    <xf numFmtId="0" fontId="36" fillId="5" borderId="98" xfId="0" applyFont="1" applyFill="1" applyBorder="1" applyAlignment="1">
      <alignment horizontal="center" vertical="center" wrapText="1"/>
    </xf>
    <xf numFmtId="0" fontId="36" fillId="5" borderId="99" xfId="0" applyFont="1" applyFill="1" applyBorder="1" applyAlignment="1">
      <alignment horizontal="center" vertical="center" wrapText="1"/>
    </xf>
    <xf numFmtId="0" fontId="8" fillId="0" borderId="38" xfId="0" applyFont="1" applyBorder="1" applyAlignment="1">
      <alignment vertical="center"/>
    </xf>
    <xf numFmtId="0" fontId="1" fillId="0" borderId="138" xfId="0" applyFont="1" applyBorder="1" applyAlignment="1">
      <alignment horizontal="left" vertical="center" wrapText="1"/>
    </xf>
    <xf numFmtId="0" fontId="15" fillId="0" borderId="139" xfId="0" applyFont="1" applyBorder="1" applyAlignment="1">
      <alignment vertical="center"/>
    </xf>
    <xf numFmtId="0" fontId="1" fillId="0" borderId="141" xfId="0" applyFont="1" applyBorder="1" applyAlignment="1">
      <alignment horizontal="left" vertical="center" wrapText="1"/>
    </xf>
    <xf numFmtId="0" fontId="15" fillId="0" borderId="142" xfId="0" applyFont="1" applyBorder="1" applyAlignment="1">
      <alignment vertical="center"/>
    </xf>
    <xf numFmtId="0" fontId="1" fillId="0" borderId="144" xfId="0" applyFont="1" applyBorder="1" applyAlignment="1">
      <alignment horizontal="left" vertical="center" wrapText="1"/>
    </xf>
    <xf numFmtId="0" fontId="15" fillId="0" borderId="145" xfId="0" applyFont="1" applyBorder="1" applyAlignment="1">
      <alignment vertical="center"/>
    </xf>
    <xf numFmtId="0" fontId="15" fillId="0" borderId="148" xfId="0" applyFont="1" applyBorder="1" applyAlignment="1">
      <alignment vertical="center"/>
    </xf>
    <xf numFmtId="0" fontId="15" fillId="0" borderId="152" xfId="0" applyFont="1" applyBorder="1" applyAlignment="1">
      <alignment vertical="center"/>
    </xf>
    <xf numFmtId="0" fontId="7" fillId="0" borderId="13" xfId="0" applyFont="1" applyBorder="1" applyAlignment="1">
      <alignment vertical="center"/>
    </xf>
    <xf numFmtId="0" fontId="19" fillId="0" borderId="13" xfId="0" applyFont="1" applyBorder="1" applyAlignment="1">
      <alignment vertical="center"/>
    </xf>
    <xf numFmtId="0" fontId="7" fillId="0" borderId="13" xfId="0" applyFont="1" applyBorder="1" applyAlignment="1">
      <alignment horizontal="center" vertical="center"/>
    </xf>
    <xf numFmtId="0" fontId="14" fillId="0" borderId="8" xfId="0" applyFont="1" applyBorder="1" applyAlignment="1">
      <alignment horizontal="center" vertical="center" wrapText="1"/>
    </xf>
    <xf numFmtId="0" fontId="1" fillId="0" borderId="150" xfId="0" applyFont="1" applyBorder="1" applyAlignment="1">
      <alignment horizontal="left" vertical="center" wrapText="1"/>
    </xf>
    <xf numFmtId="0" fontId="1" fillId="0" borderId="159" xfId="0" applyFont="1" applyBorder="1" applyAlignment="1">
      <alignment horizontal="left" vertical="center" wrapText="1"/>
    </xf>
    <xf numFmtId="0" fontId="15" fillId="0" borderId="160" xfId="0" applyFont="1" applyBorder="1" applyAlignment="1">
      <alignment vertical="center"/>
    </xf>
    <xf numFmtId="0" fontId="15" fillId="0" borderId="162" xfId="0" applyFont="1" applyBorder="1" applyAlignment="1">
      <alignment vertical="center"/>
    </xf>
    <xf numFmtId="0" fontId="15" fillId="0" borderId="163" xfId="0" applyFont="1" applyBorder="1" applyAlignment="1">
      <alignment vertical="center"/>
    </xf>
    <xf numFmtId="0" fontId="15" fillId="0" borderId="164" xfId="0" applyFont="1" applyBorder="1" applyAlignment="1">
      <alignment vertical="center"/>
    </xf>
    <xf numFmtId="0" fontId="15" fillId="0" borderId="165" xfId="0" applyFont="1" applyBorder="1" applyAlignment="1">
      <alignment vertical="center"/>
    </xf>
    <xf numFmtId="0" fontId="1" fillId="0" borderId="147" xfId="0" applyFont="1" applyBorder="1" applyAlignment="1">
      <alignment horizontal="left" vertical="center" wrapText="1"/>
    </xf>
    <xf numFmtId="0" fontId="15" fillId="0" borderId="166" xfId="0" applyFont="1" applyBorder="1" applyAlignment="1">
      <alignment vertical="center"/>
    </xf>
    <xf numFmtId="0" fontId="1" fillId="0" borderId="167" xfId="0" applyFont="1" applyBorder="1" applyAlignment="1">
      <alignment horizontal="left" vertical="center" wrapText="1"/>
    </xf>
    <xf numFmtId="0" fontId="15" fillId="0" borderId="168" xfId="0" applyFont="1" applyBorder="1" applyAlignment="1">
      <alignment vertical="center"/>
    </xf>
    <xf numFmtId="0" fontId="15" fillId="0" borderId="170" xfId="0" applyFont="1" applyBorder="1" applyAlignment="1">
      <alignment vertical="center"/>
    </xf>
    <xf numFmtId="0" fontId="35" fillId="0" borderId="45" xfId="0" applyFont="1" applyBorder="1" applyAlignment="1">
      <alignment horizontal="center" vertical="center" wrapText="1"/>
    </xf>
    <xf numFmtId="0" fontId="15" fillId="0" borderId="172" xfId="0" applyFont="1" applyBorder="1" applyAlignment="1">
      <alignment vertical="center"/>
    </xf>
    <xf numFmtId="0" fontId="15" fillId="0" borderId="173" xfId="0" applyFont="1" applyBorder="1" applyAlignment="1">
      <alignment vertical="center"/>
    </xf>
    <xf numFmtId="0" fontId="38" fillId="4" borderId="0" xfId="0" applyFont="1" applyFill="1" applyAlignment="1">
      <alignment vertical="center"/>
    </xf>
    <xf numFmtId="0" fontId="38" fillId="0" borderId="8" xfId="0" applyFont="1" applyBorder="1" applyAlignment="1">
      <alignment vertical="center"/>
    </xf>
    <xf numFmtId="0" fontId="38" fillId="0" borderId="0" xfId="0" applyFont="1" applyAlignment="1">
      <alignment horizontal="center" vertical="center"/>
    </xf>
    <xf numFmtId="0" fontId="39" fillId="4" borderId="13" xfId="0" applyFont="1" applyFill="1" applyBorder="1" applyAlignment="1">
      <alignment vertical="center"/>
    </xf>
    <xf numFmtId="0" fontId="38" fillId="0" borderId="9" xfId="0" applyFont="1" applyBorder="1" applyAlignment="1">
      <alignment horizontal="center" vertical="center"/>
    </xf>
    <xf numFmtId="0" fontId="38" fillId="0" borderId="59" xfId="0" applyFont="1" applyBorder="1" applyAlignment="1">
      <alignment vertical="center"/>
    </xf>
    <xf numFmtId="0" fontId="38" fillId="4" borderId="0" xfId="0" applyFont="1" applyFill="1" applyAlignment="1">
      <alignment horizontal="center" vertical="center" wrapText="1"/>
    </xf>
    <xf numFmtId="0" fontId="38" fillId="0" borderId="67" xfId="0" applyFont="1" applyBorder="1" applyAlignment="1">
      <alignment vertical="center"/>
    </xf>
    <xf numFmtId="0" fontId="38" fillId="0" borderId="0" xfId="0" applyFont="1" applyAlignment="1">
      <alignment vertical="center"/>
    </xf>
    <xf numFmtId="0" fontId="5" fillId="12" borderId="115" xfId="0" applyFont="1" applyFill="1" applyBorder="1" applyAlignment="1">
      <alignment vertical="center"/>
    </xf>
    <xf numFmtId="0" fontId="1" fillId="0" borderId="44" xfId="0" applyFont="1" applyBorder="1" applyAlignment="1">
      <alignment horizontal="left" vertical="center" wrapText="1"/>
    </xf>
    <xf numFmtId="0" fontId="15" fillId="0" borderId="178" xfId="0" applyFont="1" applyBorder="1" applyAlignment="1">
      <alignment vertical="center"/>
    </xf>
    <xf numFmtId="0" fontId="7" fillId="0" borderId="0" xfId="0" applyFont="1" applyAlignment="1">
      <alignment horizontal="center"/>
    </xf>
    <xf numFmtId="0" fontId="12" fillId="0" borderId="0" xfId="0" applyFont="1" applyAlignment="1">
      <alignment horizontal="center"/>
    </xf>
    <xf numFmtId="1" fontId="7" fillId="5" borderId="0" xfId="0" applyNumberFormat="1" applyFont="1" applyFill="1"/>
    <xf numFmtId="0" fontId="16" fillId="0" borderId="0" xfId="0" applyFont="1"/>
    <xf numFmtId="0" fontId="41" fillId="14" borderId="119" xfId="0" applyFont="1" applyFill="1" applyBorder="1" applyAlignment="1">
      <alignment horizontal="center" vertical="center" wrapText="1"/>
    </xf>
    <xf numFmtId="0" fontId="16" fillId="7" borderId="119" xfId="0" applyFont="1" applyFill="1" applyBorder="1" applyAlignment="1">
      <alignment horizontal="center" vertical="center" wrapText="1"/>
    </xf>
    <xf numFmtId="0" fontId="16" fillId="3" borderId="119" xfId="0" applyFont="1" applyFill="1" applyBorder="1" applyAlignment="1">
      <alignment horizontal="center" vertical="center" wrapText="1"/>
    </xf>
    <xf numFmtId="0" fontId="41" fillId="8" borderId="23" xfId="0" applyFont="1" applyFill="1" applyBorder="1" applyAlignment="1">
      <alignment horizontal="center" vertical="center" wrapText="1"/>
    </xf>
    <xf numFmtId="0" fontId="26" fillId="5" borderId="100" xfId="0" applyFont="1" applyFill="1" applyBorder="1" applyAlignment="1">
      <alignment horizontal="center" vertical="center" textRotation="90" wrapText="1"/>
    </xf>
    <xf numFmtId="0" fontId="26" fillId="5" borderId="46" xfId="0" applyFont="1" applyFill="1" applyBorder="1" applyAlignment="1">
      <alignment horizontal="center" vertical="center" textRotation="90" wrapText="1"/>
    </xf>
    <xf numFmtId="0" fontId="42" fillId="4" borderId="0" xfId="0" applyFont="1" applyFill="1" applyAlignment="1">
      <alignment horizontal="center" vertical="center"/>
    </xf>
    <xf numFmtId="0" fontId="42" fillId="0" borderId="88" xfId="0" applyFont="1" applyBorder="1" applyAlignment="1">
      <alignment horizontal="center" vertical="center"/>
    </xf>
    <xf numFmtId="0" fontId="43" fillId="0" borderId="0" xfId="0" applyFont="1" applyAlignment="1">
      <alignment horizontal="center" vertical="center"/>
    </xf>
    <xf numFmtId="0" fontId="12" fillId="0" borderId="0" xfId="0" applyFont="1" applyAlignment="1">
      <alignment horizontal="center" vertical="center"/>
    </xf>
    <xf numFmtId="0" fontId="42" fillId="0" borderId="0" xfId="0" applyFont="1" applyAlignment="1">
      <alignment horizontal="center" vertical="center"/>
    </xf>
    <xf numFmtId="0" fontId="42" fillId="0" borderId="13" xfId="0" applyFont="1" applyBorder="1" applyAlignment="1">
      <alignment horizontal="center" vertical="center"/>
    </xf>
    <xf numFmtId="0" fontId="28" fillId="4" borderId="0" xfId="0" applyFont="1" applyFill="1" applyAlignment="1">
      <alignment horizontal="left" vertical="center" wrapText="1"/>
    </xf>
    <xf numFmtId="0" fontId="21" fillId="0" borderId="0" xfId="0" applyFont="1" applyAlignment="1">
      <alignment horizontal="center" vertical="center"/>
    </xf>
    <xf numFmtId="0" fontId="9" fillId="0" borderId="0" xfId="0" applyFont="1" applyAlignment="1">
      <alignment horizontal="center" vertical="center"/>
    </xf>
    <xf numFmtId="0" fontId="28" fillId="4" borderId="0" xfId="0" applyFont="1" applyFill="1" applyAlignment="1">
      <alignment vertical="center" wrapText="1"/>
    </xf>
    <xf numFmtId="0" fontId="30" fillId="0" borderId="44" xfId="0" applyFont="1" applyBorder="1" applyAlignment="1">
      <alignment horizontal="center" vertical="center" wrapText="1"/>
    </xf>
    <xf numFmtId="0" fontId="47" fillId="0" borderId="0" xfId="0" applyFont="1"/>
    <xf numFmtId="0" fontId="46" fillId="0" borderId="0" xfId="0" applyFont="1"/>
    <xf numFmtId="0" fontId="35" fillId="0" borderId="44" xfId="0" applyFont="1" applyBorder="1" applyAlignment="1">
      <alignment horizontal="center" vertical="center" wrapText="1"/>
    </xf>
    <xf numFmtId="49" fontId="7" fillId="0" borderId="42" xfId="0" applyNumberFormat="1" applyFont="1" applyBorder="1" applyAlignment="1">
      <alignment horizontal="center" vertical="center"/>
    </xf>
    <xf numFmtId="49" fontId="41" fillId="11" borderId="118" xfId="0" applyNumberFormat="1" applyFont="1" applyFill="1" applyBorder="1" applyAlignment="1">
      <alignment horizontal="center" vertical="center" wrapText="1"/>
    </xf>
    <xf numFmtId="0" fontId="15" fillId="0" borderId="143" xfId="0" applyFont="1" applyBorder="1" applyAlignment="1">
      <alignment horizontal="center" vertical="center"/>
    </xf>
    <xf numFmtId="0" fontId="15" fillId="0" borderId="161" xfId="0" applyFont="1" applyBorder="1" applyAlignment="1">
      <alignment horizontal="center" vertical="center"/>
    </xf>
    <xf numFmtId="0" fontId="15" fillId="0" borderId="171" xfId="0" applyFont="1" applyBorder="1" applyAlignment="1">
      <alignment horizontal="center" vertical="center"/>
    </xf>
    <xf numFmtId="0" fontId="15" fillId="0" borderId="151" xfId="0" applyFont="1" applyBorder="1" applyAlignment="1">
      <alignment vertical="center" wrapText="1"/>
    </xf>
    <xf numFmtId="0" fontId="15" fillId="0" borderId="143" xfId="0" applyFont="1" applyBorder="1" applyAlignment="1">
      <alignment vertical="center" wrapText="1"/>
    </xf>
    <xf numFmtId="0" fontId="15" fillId="0" borderId="146" xfId="0" applyFont="1" applyBorder="1" applyAlignment="1">
      <alignment vertical="center" wrapText="1"/>
    </xf>
    <xf numFmtId="0" fontId="15" fillId="0" borderId="161" xfId="0" applyFont="1" applyBorder="1" applyAlignment="1">
      <alignment vertical="center" wrapText="1"/>
    </xf>
    <xf numFmtId="0" fontId="15" fillId="3" borderId="146" xfId="0" applyFont="1" applyFill="1" applyBorder="1" applyAlignment="1">
      <alignment vertical="center" wrapText="1"/>
    </xf>
    <xf numFmtId="0" fontId="15" fillId="0" borderId="140" xfId="0" applyFont="1" applyBorder="1" applyAlignment="1">
      <alignment vertical="center" wrapText="1"/>
    </xf>
    <xf numFmtId="0" fontId="15" fillId="0" borderId="149" xfId="0" applyFont="1" applyBorder="1" applyAlignment="1">
      <alignment vertical="center" wrapText="1"/>
    </xf>
    <xf numFmtId="0" fontId="15" fillId="0" borderId="169" xfId="0" applyFont="1" applyBorder="1" applyAlignment="1">
      <alignment vertical="center" wrapText="1"/>
    </xf>
    <xf numFmtId="0" fontId="15" fillId="3" borderId="143" xfId="0" applyFont="1" applyFill="1" applyBorder="1" applyAlignment="1">
      <alignment vertical="center"/>
    </xf>
    <xf numFmtId="0" fontId="15" fillId="3" borderId="143" xfId="0" applyFont="1" applyFill="1" applyBorder="1" applyAlignment="1">
      <alignment vertical="center" wrapText="1"/>
    </xf>
    <xf numFmtId="0" fontId="15" fillId="3" borderId="149" xfId="0" applyFont="1" applyFill="1" applyBorder="1" applyAlignment="1">
      <alignment vertical="center" wrapText="1"/>
    </xf>
    <xf numFmtId="0" fontId="15" fillId="0" borderId="171" xfId="0" applyFont="1" applyBorder="1" applyAlignment="1">
      <alignment vertical="center" wrapText="1"/>
    </xf>
    <xf numFmtId="0" fontId="15" fillId="15" borderId="176" xfId="0" applyFont="1" applyFill="1" applyBorder="1" applyAlignment="1">
      <alignment vertical="center" wrapText="1"/>
    </xf>
    <xf numFmtId="0" fontId="15" fillId="3" borderId="169" xfId="0" applyFont="1" applyFill="1" applyBorder="1" applyAlignment="1">
      <alignment vertical="center" wrapText="1"/>
    </xf>
    <xf numFmtId="0" fontId="15" fillId="3" borderId="151" xfId="0" applyFont="1" applyFill="1" applyBorder="1" applyAlignment="1">
      <alignment vertical="center" wrapText="1"/>
    </xf>
    <xf numFmtId="0" fontId="15" fillId="0" borderId="142" xfId="0" applyFont="1" applyBorder="1" applyAlignment="1">
      <alignment vertical="center" wrapText="1"/>
    </xf>
    <xf numFmtId="0" fontId="1" fillId="16" borderId="150" xfId="0" applyFont="1" applyFill="1" applyBorder="1" applyAlignment="1">
      <alignment horizontal="left" vertical="center" wrapText="1"/>
    </xf>
    <xf numFmtId="0" fontId="1" fillId="16" borderId="174" xfId="0" applyFont="1" applyFill="1" applyBorder="1" applyAlignment="1">
      <alignment horizontal="left" vertical="center" wrapText="1"/>
    </xf>
    <xf numFmtId="0" fontId="1" fillId="16" borderId="138" xfId="0" applyFont="1" applyFill="1" applyBorder="1" applyAlignment="1">
      <alignment horizontal="left" vertical="center" wrapText="1"/>
    </xf>
    <xf numFmtId="0" fontId="1" fillId="16" borderId="141" xfId="0" applyFont="1" applyFill="1" applyBorder="1" applyAlignment="1">
      <alignment horizontal="left" vertical="center" wrapText="1"/>
    </xf>
    <xf numFmtId="0" fontId="15" fillId="0" borderId="139" xfId="0" applyFont="1" applyBorder="1" applyAlignment="1">
      <alignment vertical="center" wrapText="1"/>
    </xf>
    <xf numFmtId="0" fontId="15" fillId="0" borderId="148" xfId="0" applyFont="1" applyBorder="1" applyAlignment="1">
      <alignment vertical="center" wrapText="1"/>
    </xf>
    <xf numFmtId="0" fontId="15" fillId="0" borderId="145" xfId="0" applyFont="1" applyBorder="1" applyAlignment="1">
      <alignment vertical="center" wrapText="1"/>
    </xf>
    <xf numFmtId="0" fontId="15" fillId="0" borderId="177" xfId="0" applyFont="1" applyBorder="1" applyAlignment="1">
      <alignment vertical="center" wrapText="1"/>
    </xf>
    <xf numFmtId="0" fontId="15" fillId="0" borderId="168" xfId="0" applyFont="1" applyBorder="1" applyAlignment="1">
      <alignment vertical="center" wrapText="1"/>
    </xf>
    <xf numFmtId="0" fontId="15" fillId="0" borderId="134" xfId="0" applyFont="1" applyBorder="1" applyAlignment="1">
      <alignment vertical="center" wrapText="1"/>
    </xf>
    <xf numFmtId="0" fontId="15" fillId="0" borderId="160" xfId="0" applyFont="1" applyBorder="1" applyAlignment="1">
      <alignment vertical="center" wrapText="1"/>
    </xf>
    <xf numFmtId="0" fontId="15" fillId="0" borderId="152" xfId="0" applyFont="1" applyBorder="1" applyAlignment="1">
      <alignment vertical="center" wrapText="1"/>
    </xf>
    <xf numFmtId="49" fontId="31" fillId="6" borderId="0" xfId="1" applyNumberFormat="1" applyFont="1" applyFill="1" applyBorder="1" applyAlignment="1">
      <alignment horizontal="center" vertical="center"/>
    </xf>
    <xf numFmtId="0" fontId="21" fillId="12" borderId="0" xfId="0" applyFont="1" applyFill="1" applyAlignment="1">
      <alignment horizontal="center" vertical="center"/>
    </xf>
    <xf numFmtId="0" fontId="7" fillId="0" borderId="0" xfId="0" applyFont="1" applyAlignment="1">
      <alignment vertical="center" wrapText="1"/>
    </xf>
    <xf numFmtId="0" fontId="9" fillId="5" borderId="0" xfId="0" applyFont="1" applyFill="1" applyAlignment="1">
      <alignment horizontal="center" vertical="center"/>
    </xf>
    <xf numFmtId="0" fontId="28" fillId="0" borderId="0" xfId="0" applyFont="1" applyAlignment="1">
      <alignment vertical="center" wrapText="1"/>
    </xf>
    <xf numFmtId="0" fontId="16" fillId="0" borderId="0" xfId="0" applyFont="1" applyAlignment="1">
      <alignment horizontal="center" vertical="center"/>
    </xf>
    <xf numFmtId="0" fontId="1" fillId="0" borderId="79" xfId="0" applyFont="1" applyBorder="1" applyAlignment="1">
      <alignment horizontal="left" vertical="center" wrapText="1"/>
    </xf>
    <xf numFmtId="0" fontId="1" fillId="0" borderId="92" xfId="0" applyFont="1" applyBorder="1" applyAlignment="1">
      <alignment horizontal="left" vertical="center" wrapText="1"/>
    </xf>
    <xf numFmtId="0" fontId="1" fillId="0" borderId="57" xfId="0" applyFont="1" applyBorder="1" applyAlignment="1">
      <alignment horizontal="left" vertical="center" wrapText="1"/>
    </xf>
    <xf numFmtId="0" fontId="1" fillId="0" borderId="78" xfId="0" applyFont="1" applyBorder="1" applyAlignment="1">
      <alignment horizontal="left" vertical="center" wrapText="1"/>
    </xf>
    <xf numFmtId="0" fontId="1" fillId="0" borderId="14" xfId="0" applyFont="1" applyBorder="1" applyAlignment="1">
      <alignment horizontal="left" vertical="center" wrapText="1"/>
    </xf>
    <xf numFmtId="0" fontId="1" fillId="0" borderId="58" xfId="0" applyFont="1" applyBorder="1" applyAlignment="1">
      <alignment horizontal="left" vertical="center" wrapText="1"/>
    </xf>
    <xf numFmtId="0" fontId="1" fillId="0" borderId="119" xfId="0" applyFont="1" applyBorder="1" applyAlignment="1">
      <alignment horizontal="left" vertical="center" wrapText="1"/>
    </xf>
    <xf numFmtId="0" fontId="1" fillId="0" borderId="3" xfId="0" applyFont="1" applyBorder="1" applyAlignment="1">
      <alignment horizontal="left" vertical="center" wrapText="1"/>
    </xf>
    <xf numFmtId="0" fontId="1" fillId="0" borderId="120" xfId="0" applyFont="1" applyBorder="1" applyAlignment="1">
      <alignment horizontal="left" vertical="center" wrapText="1"/>
    </xf>
    <xf numFmtId="0" fontId="1" fillId="0" borderId="51" xfId="0" applyFont="1" applyBorder="1" applyAlignment="1">
      <alignment horizontal="left" vertical="center" wrapText="1"/>
    </xf>
    <xf numFmtId="0" fontId="1" fillId="0" borderId="0" xfId="0" applyFont="1" applyAlignment="1">
      <alignment horizontal="left" vertical="center" wrapText="1"/>
    </xf>
    <xf numFmtId="0" fontId="1" fillId="0" borderId="52" xfId="0" applyFont="1" applyBorder="1" applyAlignment="1">
      <alignment horizontal="left" vertical="center" wrapText="1"/>
    </xf>
    <xf numFmtId="0" fontId="1" fillId="0" borderId="121" xfId="0" applyFont="1" applyBorder="1" applyAlignment="1">
      <alignment horizontal="left" vertical="center" wrapText="1"/>
    </xf>
    <xf numFmtId="0" fontId="1" fillId="0" borderId="81" xfId="0" applyFont="1" applyBorder="1" applyAlignment="1">
      <alignment horizontal="left" vertical="center" wrapText="1"/>
    </xf>
    <xf numFmtId="0" fontId="1" fillId="0" borderId="122" xfId="0" applyFont="1" applyBorder="1" applyAlignment="1">
      <alignment horizontal="left" vertical="center" wrapText="1"/>
    </xf>
    <xf numFmtId="0" fontId="1" fillId="0" borderId="118" xfId="0" applyFont="1" applyBorder="1" applyAlignment="1">
      <alignment horizontal="left" vertical="center" wrapText="1"/>
    </xf>
    <xf numFmtId="0" fontId="1" fillId="0" borderId="12" xfId="0" applyFont="1" applyBorder="1" applyAlignment="1">
      <alignment horizontal="left" vertical="center" wrapText="1"/>
    </xf>
    <xf numFmtId="0" fontId="1" fillId="0" borderId="96" xfId="0" applyFont="1" applyBorder="1" applyAlignment="1">
      <alignment horizontal="left" vertical="center" wrapText="1"/>
    </xf>
    <xf numFmtId="0" fontId="1" fillId="0" borderId="185" xfId="0" applyFont="1" applyBorder="1" applyAlignment="1">
      <alignment horizontal="left" vertical="center" wrapText="1"/>
    </xf>
    <xf numFmtId="0" fontId="1" fillId="0" borderId="153" xfId="0" applyFont="1" applyBorder="1" applyAlignment="1">
      <alignment horizontal="left" vertical="center" wrapText="1"/>
    </xf>
    <xf numFmtId="0" fontId="1" fillId="0" borderId="186" xfId="0" applyFont="1" applyBorder="1" applyAlignment="1">
      <alignment horizontal="left" vertical="center" wrapText="1"/>
    </xf>
    <xf numFmtId="0" fontId="1" fillId="0" borderId="187" xfId="0" applyFont="1" applyBorder="1" applyAlignment="1">
      <alignment horizontal="left" vertical="center" wrapText="1"/>
    </xf>
    <xf numFmtId="0" fontId="1" fillId="4" borderId="78" xfId="0" applyFont="1" applyFill="1" applyBorder="1" applyAlignment="1">
      <alignment horizontal="left" vertical="center" wrapText="1"/>
    </xf>
    <xf numFmtId="0" fontId="1" fillId="4" borderId="14" xfId="0" applyFont="1" applyFill="1" applyBorder="1" applyAlignment="1">
      <alignment horizontal="left" vertical="center" wrapText="1"/>
    </xf>
    <xf numFmtId="0" fontId="1" fillId="4" borderId="58" xfId="0" applyFont="1" applyFill="1" applyBorder="1" applyAlignment="1">
      <alignment horizontal="left" vertical="center" wrapText="1"/>
    </xf>
    <xf numFmtId="0" fontId="27" fillId="0" borderId="31" xfId="0" applyFont="1" applyBorder="1" applyAlignment="1">
      <alignment horizontal="center" vertical="center"/>
    </xf>
    <xf numFmtId="0" fontId="27" fillId="0" borderId="32" xfId="0" applyFont="1" applyBorder="1" applyAlignment="1">
      <alignment horizontal="center" vertical="center"/>
    </xf>
    <xf numFmtId="0" fontId="27" fillId="0" borderId="33" xfId="0" applyFont="1" applyBorder="1" applyAlignment="1">
      <alignment horizontal="center" vertical="center"/>
    </xf>
    <xf numFmtId="0" fontId="27" fillId="5" borderId="123" xfId="0" applyFont="1" applyFill="1" applyBorder="1" applyAlignment="1">
      <alignment horizontal="left" vertical="center"/>
    </xf>
    <xf numFmtId="0" fontId="27" fillId="5" borderId="76" xfId="0" applyFont="1" applyFill="1" applyBorder="1" applyAlignment="1">
      <alignment horizontal="left" vertical="center"/>
    </xf>
    <xf numFmtId="0" fontId="27" fillId="5" borderId="124" xfId="0" applyFont="1" applyFill="1" applyBorder="1" applyAlignment="1">
      <alignment horizontal="left" vertical="center"/>
    </xf>
    <xf numFmtId="0" fontId="36" fillId="5" borderId="118" xfId="0" applyFont="1" applyFill="1" applyBorder="1" applyAlignment="1">
      <alignment horizontal="center" vertical="center" wrapText="1"/>
    </xf>
    <xf numFmtId="0" fontId="36" fillId="5" borderId="12" xfId="0" applyFont="1" applyFill="1" applyBorder="1" applyAlignment="1">
      <alignment horizontal="center" vertical="center" wrapText="1"/>
    </xf>
    <xf numFmtId="0" fontId="36" fillId="5" borderId="180" xfId="0" applyFont="1" applyFill="1" applyBorder="1" applyAlignment="1">
      <alignment horizontal="center" vertical="center" wrapText="1"/>
    </xf>
    <xf numFmtId="0" fontId="1" fillId="4" borderId="119"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120" xfId="0" applyFont="1" applyFill="1" applyBorder="1" applyAlignment="1">
      <alignment horizontal="left" vertical="center" wrapText="1"/>
    </xf>
    <xf numFmtId="1" fontId="24" fillId="4" borderId="125" xfId="0" applyNumberFormat="1" applyFont="1" applyFill="1" applyBorder="1" applyAlignment="1">
      <alignment horizontal="center" vertical="center"/>
    </xf>
    <xf numFmtId="1" fontId="24" fillId="4" borderId="126" xfId="0" applyNumberFormat="1" applyFont="1" applyFill="1" applyBorder="1" applyAlignment="1">
      <alignment horizontal="center" vertical="center"/>
    </xf>
    <xf numFmtId="1" fontId="24" fillId="4" borderId="127" xfId="0" applyNumberFormat="1" applyFont="1" applyFill="1" applyBorder="1" applyAlignment="1">
      <alignment horizontal="center" vertical="center"/>
    </xf>
    <xf numFmtId="0" fontId="39" fillId="4" borderId="13" xfId="0" applyFont="1" applyFill="1" applyBorder="1" applyAlignment="1">
      <alignment horizontal="center" vertical="center"/>
    </xf>
    <xf numFmtId="0" fontId="6" fillId="5" borderId="44" xfId="0" applyFont="1" applyFill="1" applyBorder="1" applyAlignment="1">
      <alignment horizontal="center" vertical="center" wrapText="1"/>
    </xf>
    <xf numFmtId="0" fontId="6" fillId="5" borderId="30" xfId="0" applyFont="1" applyFill="1" applyBorder="1" applyAlignment="1">
      <alignment horizontal="center" vertical="center" wrapText="1"/>
    </xf>
    <xf numFmtId="0" fontId="6" fillId="5" borderId="43" xfId="0" applyFont="1" applyFill="1" applyBorder="1" applyAlignment="1">
      <alignment horizontal="center" vertical="center" wrapText="1"/>
    </xf>
    <xf numFmtId="0" fontId="6" fillId="5" borderId="46" xfId="0" applyFont="1" applyFill="1" applyBorder="1" applyAlignment="1">
      <alignment horizontal="center" vertical="center" wrapText="1"/>
    </xf>
    <xf numFmtId="0" fontId="7" fillId="0" borderId="30" xfId="0" applyFont="1" applyBorder="1" applyAlignment="1">
      <alignment horizontal="center" vertical="center" wrapText="1"/>
    </xf>
    <xf numFmtId="0" fontId="1" fillId="0" borderId="101" xfId="0" applyFont="1" applyBorder="1" applyAlignment="1">
      <alignment horizontal="justify" vertical="center" wrapText="1"/>
    </xf>
    <xf numFmtId="0" fontId="7" fillId="0" borderId="102" xfId="0" applyFont="1" applyBorder="1" applyAlignment="1">
      <alignment horizontal="justify" vertical="center" wrapText="1"/>
    </xf>
    <xf numFmtId="0" fontId="11" fillId="0" borderId="11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48" xfId="0" applyFont="1" applyBorder="1" applyAlignment="1">
      <alignment horizontal="center" vertical="center" wrapText="1"/>
    </xf>
    <xf numFmtId="0" fontId="11" fillId="0" borderId="110" xfId="0" applyFont="1" applyBorder="1" applyAlignment="1">
      <alignment horizontal="center" vertical="center" wrapText="1"/>
    </xf>
    <xf numFmtId="0" fontId="1" fillId="4" borderId="113" xfId="0" applyFont="1" applyFill="1" applyBorder="1" applyAlignment="1">
      <alignment horizontal="justify" vertical="center" wrapText="1"/>
    </xf>
    <xf numFmtId="0" fontId="1" fillId="4" borderId="58" xfId="0" applyFont="1" applyFill="1" applyBorder="1" applyAlignment="1">
      <alignment horizontal="justify" vertical="center" wrapText="1"/>
    </xf>
    <xf numFmtId="0" fontId="1" fillId="4" borderId="80" xfId="0" applyFont="1" applyFill="1" applyBorder="1" applyAlignment="1">
      <alignment horizontal="justify" vertical="center" wrapText="1"/>
    </xf>
    <xf numFmtId="0" fontId="1" fillId="4" borderId="52" xfId="0" applyFont="1" applyFill="1" applyBorder="1" applyAlignment="1">
      <alignment horizontal="justify" vertical="center" wrapText="1"/>
    </xf>
    <xf numFmtId="0" fontId="1" fillId="4" borderId="114" xfId="0" applyFont="1" applyFill="1" applyBorder="1" applyAlignment="1">
      <alignment horizontal="justify" vertical="center" wrapText="1"/>
    </xf>
    <xf numFmtId="0" fontId="1" fillId="4" borderId="57" xfId="0" applyFont="1" applyFill="1" applyBorder="1" applyAlignment="1">
      <alignment horizontal="justify" vertical="center" wrapText="1"/>
    </xf>
    <xf numFmtId="0" fontId="29" fillId="0" borderId="32" xfId="0" applyFont="1" applyBorder="1" applyAlignment="1">
      <alignment horizontal="center" vertical="center"/>
    </xf>
    <xf numFmtId="0" fontId="7" fillId="0" borderId="33" xfId="0" applyFont="1" applyBorder="1" applyAlignment="1">
      <alignment horizontal="center" vertical="center"/>
    </xf>
    <xf numFmtId="0" fontId="4" fillId="0" borderId="112" xfId="0" applyFont="1" applyBorder="1" applyAlignment="1">
      <alignment horizontal="center" vertical="center" wrapText="1"/>
    </xf>
    <xf numFmtId="0" fontId="7" fillId="0" borderId="102" xfId="0" applyFont="1" applyBorder="1" applyAlignment="1">
      <alignment horizontal="center" vertical="center" wrapText="1"/>
    </xf>
    <xf numFmtId="0" fontId="7" fillId="0" borderId="105"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45" xfId="0" applyFont="1" applyBorder="1" applyAlignment="1">
      <alignment horizontal="center" vertical="center" wrapText="1"/>
    </xf>
    <xf numFmtId="0" fontId="39" fillId="4" borderId="13" xfId="0" applyFont="1" applyFill="1" applyBorder="1" applyAlignment="1">
      <alignment horizontal="center" vertical="center" wrapText="1"/>
    </xf>
    <xf numFmtId="0" fontId="4" fillId="0" borderId="109" xfId="0" applyFont="1" applyBorder="1" applyAlignment="1">
      <alignment horizontal="center" vertical="center" wrapText="1"/>
    </xf>
    <xf numFmtId="0" fontId="7" fillId="0" borderId="109" xfId="0" applyFont="1" applyBorder="1" applyAlignment="1">
      <alignment horizontal="center" vertical="center" wrapText="1"/>
    </xf>
    <xf numFmtId="0" fontId="6" fillId="5" borderId="45" xfId="0" applyFont="1" applyFill="1" applyBorder="1" applyAlignment="1">
      <alignment horizontal="center" vertical="center" wrapText="1"/>
    </xf>
    <xf numFmtId="0" fontId="1" fillId="0" borderId="113" xfId="0" applyFont="1" applyBorder="1" applyAlignment="1">
      <alignment horizontal="justify" vertical="center" wrapText="1"/>
    </xf>
    <xf numFmtId="0" fontId="7" fillId="0" borderId="58" xfId="0" applyFont="1" applyBorder="1" applyAlignment="1">
      <alignment horizontal="justify" vertical="center" wrapText="1"/>
    </xf>
    <xf numFmtId="0" fontId="19" fillId="0" borderId="80" xfId="0" applyFont="1" applyBorder="1" applyAlignment="1">
      <alignment horizontal="justify" vertical="center" wrapText="1"/>
    </xf>
    <xf numFmtId="0" fontId="7" fillId="0" borderId="52" xfId="0" applyFont="1" applyBorder="1" applyAlignment="1">
      <alignment horizontal="justify" vertical="center" wrapText="1"/>
    </xf>
    <xf numFmtId="0" fontId="19" fillId="0" borderId="114" xfId="0" applyFont="1" applyBorder="1" applyAlignment="1">
      <alignment horizontal="justify" vertical="center" wrapText="1"/>
    </xf>
    <xf numFmtId="0" fontId="7" fillId="0" borderId="57" xfId="0" applyFont="1" applyBorder="1" applyAlignment="1">
      <alignment horizontal="justify" vertical="center" wrapText="1"/>
    </xf>
    <xf numFmtId="0" fontId="4" fillId="0" borderId="102" xfId="0" applyFont="1" applyBorder="1" applyAlignment="1">
      <alignment horizontal="center" vertical="center" wrapText="1"/>
    </xf>
    <xf numFmtId="0" fontId="7" fillId="0" borderId="107" xfId="0" applyFont="1" applyBorder="1" applyAlignment="1">
      <alignment horizontal="center" vertical="center" wrapText="1"/>
    </xf>
    <xf numFmtId="0" fontId="1" fillId="5" borderId="182" xfId="0" applyFont="1" applyFill="1" applyBorder="1" applyAlignment="1">
      <alignment horizontal="center" vertical="center" wrapText="1"/>
    </xf>
    <xf numFmtId="0" fontId="1" fillId="5" borderId="183" xfId="0" applyFont="1" applyFill="1" applyBorder="1" applyAlignment="1">
      <alignment horizontal="center" vertical="center" wrapText="1"/>
    </xf>
    <xf numFmtId="0" fontId="1" fillId="5" borderId="184" xfId="0" applyFont="1" applyFill="1" applyBorder="1" applyAlignment="1">
      <alignment horizontal="center" vertical="center" wrapText="1"/>
    </xf>
    <xf numFmtId="0" fontId="5" fillId="12" borderId="116" xfId="0" applyFont="1" applyFill="1" applyBorder="1" applyAlignment="1">
      <alignment horizontal="center" vertical="center"/>
    </xf>
    <xf numFmtId="0" fontId="5" fillId="12" borderId="117" xfId="0" applyFont="1" applyFill="1" applyBorder="1" applyAlignment="1">
      <alignment horizontal="center" vertical="center"/>
    </xf>
    <xf numFmtId="0" fontId="1" fillId="0" borderId="113" xfId="0" applyFont="1" applyBorder="1" applyAlignment="1">
      <alignment horizontal="left" vertical="center" wrapText="1"/>
    </xf>
    <xf numFmtId="0" fontId="1" fillId="0" borderId="80" xfId="0" applyFont="1" applyBorder="1" applyAlignment="1">
      <alignment horizontal="left" vertical="center" wrapText="1"/>
    </xf>
    <xf numFmtId="0" fontId="1" fillId="0" borderId="114" xfId="0" applyFont="1" applyBorder="1" applyAlignment="1">
      <alignment horizontal="left" vertical="center" wrapText="1"/>
    </xf>
    <xf numFmtId="0" fontId="7" fillId="0" borderId="26" xfId="0" applyFont="1" applyBorder="1" applyAlignment="1">
      <alignment horizontal="center" vertical="center" wrapText="1"/>
    </xf>
    <xf numFmtId="0" fontId="11" fillId="0" borderId="28" xfId="0" applyFont="1" applyBorder="1" applyAlignment="1">
      <alignment horizontal="center" vertical="center" wrapText="1"/>
    </xf>
    <xf numFmtId="0" fontId="7" fillId="0" borderId="28" xfId="0" applyFont="1" applyBorder="1" applyAlignment="1">
      <alignment horizontal="center" vertical="center" wrapText="1"/>
    </xf>
    <xf numFmtId="0" fontId="1" fillId="0" borderId="14" xfId="0" applyFont="1" applyBorder="1" applyAlignment="1">
      <alignment horizontal="justify" vertical="center" wrapText="1"/>
    </xf>
    <xf numFmtId="0" fontId="19" fillId="0" borderId="0" xfId="0" applyFont="1" applyAlignment="1">
      <alignment horizontal="justify" vertical="center" wrapText="1"/>
    </xf>
    <xf numFmtId="0" fontId="19" fillId="0" borderId="53" xfId="0" applyFont="1" applyBorder="1" applyAlignment="1">
      <alignment horizontal="justify" vertical="center" wrapText="1"/>
    </xf>
    <xf numFmtId="0" fontId="7" fillId="0" borderId="54" xfId="0" applyFont="1" applyBorder="1" applyAlignment="1">
      <alignment horizontal="justify" vertical="center" wrapText="1"/>
    </xf>
    <xf numFmtId="0" fontId="37" fillId="5" borderId="12" xfId="0" applyFont="1" applyFill="1" applyBorder="1" applyAlignment="1">
      <alignment horizontal="center" vertical="center" wrapText="1"/>
    </xf>
    <xf numFmtId="0" fontId="28" fillId="5" borderId="96" xfId="0" applyFont="1" applyFill="1" applyBorder="1" applyAlignment="1">
      <alignment horizontal="center" vertical="center" wrapText="1"/>
    </xf>
    <xf numFmtId="0" fontId="1" fillId="4" borderId="188" xfId="0" applyFont="1" applyFill="1" applyBorder="1" applyAlignment="1">
      <alignment horizontal="justify" vertical="center" wrapText="1"/>
    </xf>
    <xf numFmtId="0" fontId="1" fillId="4" borderId="96" xfId="0" applyFont="1" applyFill="1" applyBorder="1" applyAlignment="1">
      <alignment horizontal="justify" vertical="center" wrapText="1"/>
    </xf>
    <xf numFmtId="0" fontId="1" fillId="10" borderId="12" xfId="0" applyFont="1" applyFill="1" applyBorder="1" applyAlignment="1">
      <alignment horizontal="justify" vertical="center" wrapText="1"/>
    </xf>
    <xf numFmtId="0" fontId="7" fillId="10" borderId="96" xfId="0" applyFont="1" applyFill="1" applyBorder="1" applyAlignment="1">
      <alignment horizontal="justify" vertical="center" wrapText="1"/>
    </xf>
    <xf numFmtId="0" fontId="19" fillId="10" borderId="0" xfId="0" applyFont="1" applyFill="1" applyAlignment="1">
      <alignment horizontal="justify" vertical="center" wrapText="1"/>
    </xf>
    <xf numFmtId="0" fontId="7" fillId="10" borderId="52" xfId="0" applyFont="1" applyFill="1" applyBorder="1" applyAlignment="1">
      <alignment horizontal="justify" vertical="center" wrapText="1"/>
    </xf>
    <xf numFmtId="0" fontId="1" fillId="4" borderId="14" xfId="0" applyFont="1" applyFill="1" applyBorder="1" applyAlignment="1">
      <alignment horizontal="justify" vertical="center" wrapText="1"/>
    </xf>
    <xf numFmtId="0" fontId="7" fillId="4" borderId="58" xfId="0" applyFont="1" applyFill="1" applyBorder="1" applyAlignment="1">
      <alignment horizontal="justify" vertical="center" wrapText="1"/>
    </xf>
    <xf numFmtId="0" fontId="19" fillId="4" borderId="0" xfId="0" applyFont="1" applyFill="1" applyAlignment="1">
      <alignment horizontal="justify" vertical="center" wrapText="1"/>
    </xf>
    <xf numFmtId="0" fontId="7" fillId="4" borderId="52" xfId="0" applyFont="1" applyFill="1" applyBorder="1" applyAlignment="1">
      <alignment horizontal="justify" vertical="center" wrapText="1"/>
    </xf>
    <xf numFmtId="0" fontId="19" fillId="4" borderId="53" xfId="0" applyFont="1" applyFill="1" applyBorder="1" applyAlignment="1">
      <alignment horizontal="justify" vertical="center" wrapText="1"/>
    </xf>
    <xf numFmtId="0" fontId="7" fillId="4" borderId="54" xfId="0" applyFont="1" applyFill="1" applyBorder="1" applyAlignment="1">
      <alignment horizontal="justify" vertical="center" wrapText="1"/>
    </xf>
    <xf numFmtId="0" fontId="1" fillId="0" borderId="80" xfId="0" applyFont="1" applyBorder="1" applyAlignment="1">
      <alignment horizontal="justify" vertical="center" wrapText="1"/>
    </xf>
    <xf numFmtId="0" fontId="27" fillId="0" borderId="100" xfId="0" applyFont="1" applyBorder="1" applyAlignment="1">
      <alignment horizontal="center" vertical="center" textRotation="90"/>
    </xf>
    <xf numFmtId="0" fontId="27" fillId="0" borderId="47" xfId="0" applyFont="1" applyBorder="1" applyAlignment="1">
      <alignment horizontal="center" vertical="center" textRotation="90"/>
    </xf>
    <xf numFmtId="0" fontId="27" fillId="0" borderId="106" xfId="0" applyFont="1" applyBorder="1" applyAlignment="1">
      <alignment horizontal="center" vertical="center" textRotation="90"/>
    </xf>
    <xf numFmtId="164" fontId="29" fillId="0" borderId="46" xfId="0" applyNumberFormat="1" applyFont="1" applyBorder="1" applyAlignment="1">
      <alignment horizontal="center" vertical="center"/>
    </xf>
    <xf numFmtId="164" fontId="29" fillId="0" borderId="30" xfId="0" applyNumberFormat="1" applyFont="1" applyBorder="1" applyAlignment="1">
      <alignment horizontal="center" vertical="center"/>
    </xf>
    <xf numFmtId="164" fontId="29" fillId="0" borderId="45" xfId="0" applyNumberFormat="1" applyFont="1" applyBorder="1" applyAlignment="1">
      <alignment horizontal="center" vertical="center"/>
    </xf>
    <xf numFmtId="0" fontId="2" fillId="0" borderId="43" xfId="0" applyFont="1" applyBorder="1" applyAlignment="1">
      <alignment horizontal="center" vertical="center" wrapText="1"/>
    </xf>
    <xf numFmtId="164" fontId="27" fillId="0" borderId="44" xfId="0" applyNumberFormat="1" applyFont="1" applyBorder="1" applyAlignment="1">
      <alignment horizontal="center" vertical="center" wrapText="1"/>
    </xf>
    <xf numFmtId="164" fontId="27" fillId="0" borderId="30" xfId="0" applyNumberFormat="1" applyFont="1" applyBorder="1" applyAlignment="1">
      <alignment horizontal="center" vertical="center" wrapText="1"/>
    </xf>
    <xf numFmtId="164" fontId="27" fillId="0" borderId="43" xfId="0" applyNumberFormat="1" applyFont="1" applyBorder="1" applyAlignment="1">
      <alignment horizontal="center" vertical="center" wrapText="1"/>
    </xf>
    <xf numFmtId="164" fontId="44" fillId="0" borderId="44" xfId="0" applyNumberFormat="1" applyFont="1" applyBorder="1" applyAlignment="1">
      <alignment horizontal="center" vertical="center" wrapText="1"/>
    </xf>
    <xf numFmtId="164" fontId="44" fillId="0" borderId="30" xfId="0" applyNumberFormat="1" applyFont="1" applyBorder="1" applyAlignment="1">
      <alignment horizontal="center" vertical="center" wrapText="1"/>
    </xf>
    <xf numFmtId="164" fontId="44" fillId="0" borderId="45" xfId="0" applyNumberFormat="1" applyFont="1" applyBorder="1" applyAlignment="1">
      <alignment horizontal="center" vertical="center" wrapText="1"/>
    </xf>
    <xf numFmtId="0" fontId="2" fillId="0" borderId="27" xfId="0" applyFont="1" applyBorder="1" applyAlignment="1">
      <alignment horizontal="center" vertical="center" wrapText="1"/>
    </xf>
    <xf numFmtId="164" fontId="27" fillId="0" borderId="46" xfId="0" applyNumberFormat="1" applyFont="1" applyBorder="1" applyAlignment="1">
      <alignment horizontal="center" vertical="center"/>
    </xf>
    <xf numFmtId="164" fontId="27" fillId="0" borderId="30" xfId="0" applyNumberFormat="1" applyFont="1" applyBorder="1" applyAlignment="1">
      <alignment horizontal="center" vertical="center"/>
    </xf>
    <xf numFmtId="0" fontId="1" fillId="10" borderId="113" xfId="0" applyFont="1" applyFill="1" applyBorder="1" applyAlignment="1">
      <alignment horizontal="justify" vertical="center" wrapText="1"/>
    </xf>
    <xf numFmtId="0" fontId="7" fillId="10" borderId="58" xfId="0" applyFont="1" applyFill="1" applyBorder="1" applyAlignment="1">
      <alignment horizontal="justify" vertical="center" wrapText="1"/>
    </xf>
    <xf numFmtId="0" fontId="19" fillId="10" borderId="80" xfId="0" applyFont="1" applyFill="1" applyBorder="1" applyAlignment="1">
      <alignment horizontal="justify" vertical="center" wrapText="1"/>
    </xf>
    <xf numFmtId="164" fontId="27" fillId="0" borderId="45" xfId="0" applyNumberFormat="1" applyFont="1" applyBorder="1" applyAlignment="1">
      <alignment horizontal="center" vertical="center"/>
    </xf>
    <xf numFmtId="0" fontId="2" fillId="0" borderId="46" xfId="0" applyFont="1" applyBorder="1" applyAlignment="1">
      <alignment horizontal="center" vertical="center" wrapText="1"/>
    </xf>
    <xf numFmtId="164" fontId="27" fillId="0" borderId="46" xfId="0" applyNumberFormat="1" applyFont="1" applyBorder="1" applyAlignment="1">
      <alignment horizontal="center" vertical="center" wrapText="1"/>
    </xf>
    <xf numFmtId="0" fontId="4" fillId="0" borderId="112" xfId="0" applyFont="1" applyBorder="1" applyAlignment="1">
      <alignment vertical="center" wrapText="1"/>
    </xf>
    <xf numFmtId="0" fontId="7" fillId="0" borderId="102" xfId="0" applyFont="1" applyBorder="1" applyAlignment="1">
      <alignment vertical="center" wrapText="1"/>
    </xf>
    <xf numFmtId="0" fontId="7" fillId="0" borderId="103" xfId="0" applyFont="1" applyBorder="1" applyAlignment="1">
      <alignment vertical="center" wrapText="1"/>
    </xf>
    <xf numFmtId="0" fontId="4" fillId="0" borderId="101" xfId="0" applyFont="1" applyBorder="1" applyAlignment="1">
      <alignment horizontal="center" vertical="center" wrapText="1"/>
    </xf>
    <xf numFmtId="0" fontId="15" fillId="0" borderId="64" xfId="0" applyFont="1" applyBorder="1" applyAlignment="1">
      <alignment horizontal="center" vertical="center"/>
    </xf>
    <xf numFmtId="0" fontId="7" fillId="0" borderId="64" xfId="0" applyFont="1" applyBorder="1" applyAlignment="1">
      <alignment horizontal="center" vertical="center"/>
    </xf>
    <xf numFmtId="0" fontId="15" fillId="0" borderId="65" xfId="0" applyFont="1" applyBorder="1" applyAlignment="1">
      <alignment horizontal="center" vertical="center"/>
    </xf>
    <xf numFmtId="0" fontId="7" fillId="0" borderId="65" xfId="0" applyFont="1" applyBorder="1" applyAlignment="1">
      <alignment horizontal="center" vertical="center"/>
    </xf>
    <xf numFmtId="0" fontId="4" fillId="0" borderId="109" xfId="0" applyFont="1" applyBorder="1" applyAlignment="1">
      <alignment horizontal="left" vertical="center" wrapText="1"/>
    </xf>
    <xf numFmtId="0" fontId="7" fillId="0" borderId="109" xfId="0" applyFont="1" applyBorder="1" applyAlignment="1">
      <alignment horizontal="left" vertical="center" wrapText="1"/>
    </xf>
    <xf numFmtId="0" fontId="50" fillId="0" borderId="108" xfId="0" applyFont="1" applyBorder="1" applyAlignment="1">
      <alignment horizontal="center" vertical="center" wrapText="1"/>
    </xf>
    <xf numFmtId="0" fontId="20" fillId="0" borderId="109" xfId="1" applyBorder="1" applyAlignment="1">
      <alignment horizontal="center" vertical="center" wrapText="1"/>
    </xf>
    <xf numFmtId="0" fontId="4" fillId="0" borderId="104" xfId="0" applyFont="1" applyBorder="1" applyAlignment="1">
      <alignment horizontal="center" vertical="center" wrapText="1"/>
    </xf>
    <xf numFmtId="0" fontId="7" fillId="0" borderId="50" xfId="0" applyFont="1" applyBorder="1" applyAlignment="1">
      <alignment horizontal="center" vertical="center" wrapText="1"/>
    </xf>
    <xf numFmtId="0" fontId="19" fillId="10" borderId="179" xfId="0" applyFont="1" applyFill="1" applyBorder="1" applyAlignment="1">
      <alignment horizontal="justify" vertical="center" wrapText="1"/>
    </xf>
    <xf numFmtId="0" fontId="7" fillId="10" borderId="54" xfId="0" applyFont="1" applyFill="1" applyBorder="1" applyAlignment="1">
      <alignment horizontal="justify" vertical="center" wrapText="1"/>
    </xf>
    <xf numFmtId="0" fontId="19" fillId="10" borderId="114" xfId="0" applyFont="1" applyFill="1" applyBorder="1" applyAlignment="1">
      <alignment horizontal="justify" vertical="center" wrapText="1"/>
    </xf>
    <xf numFmtId="0" fontId="7" fillId="10" borderId="57" xfId="0" applyFont="1" applyFill="1" applyBorder="1" applyAlignment="1">
      <alignment horizontal="justify" vertical="center" wrapText="1"/>
    </xf>
    <xf numFmtId="0" fontId="19" fillId="0" borderId="179" xfId="0" applyFont="1" applyBorder="1" applyAlignment="1">
      <alignment horizontal="justify" vertical="center" wrapText="1"/>
    </xf>
    <xf numFmtId="0" fontId="1" fillId="10" borderId="0" xfId="0" applyFont="1" applyFill="1" applyAlignment="1">
      <alignment horizontal="justify" vertical="center" wrapText="1"/>
    </xf>
    <xf numFmtId="0" fontId="19" fillId="10" borderId="13" xfId="0" applyFont="1" applyFill="1" applyBorder="1" applyAlignment="1">
      <alignment horizontal="justify" vertical="center" wrapText="1"/>
    </xf>
    <xf numFmtId="0" fontId="7" fillId="10" borderId="97" xfId="0" applyFont="1" applyFill="1" applyBorder="1" applyAlignment="1">
      <alignment horizontal="justify" vertical="center" wrapText="1"/>
    </xf>
    <xf numFmtId="0" fontId="1" fillId="0" borderId="188" xfId="0" applyFont="1" applyBorder="1" applyAlignment="1">
      <alignment horizontal="justify" vertical="center" wrapText="1"/>
    </xf>
    <xf numFmtId="0" fontId="1" fillId="0" borderId="96" xfId="0" applyFont="1" applyBorder="1" applyAlignment="1">
      <alignment horizontal="justify" vertical="center" wrapText="1"/>
    </xf>
    <xf numFmtId="0" fontId="1" fillId="0" borderId="52" xfId="0" applyFont="1" applyBorder="1" applyAlignment="1">
      <alignment horizontal="justify" vertical="center" wrapText="1"/>
    </xf>
    <xf numFmtId="0" fontId="1" fillId="0" borderId="114" xfId="0" applyFont="1" applyBorder="1" applyAlignment="1">
      <alignment horizontal="justify" vertical="center" wrapText="1"/>
    </xf>
    <xf numFmtId="0" fontId="1" fillId="0" borderId="57" xfId="0" applyFont="1" applyBorder="1" applyAlignment="1">
      <alignment horizontal="justify" vertical="center" wrapText="1"/>
    </xf>
    <xf numFmtId="0" fontId="1" fillId="0" borderId="17" xfId="0" applyFont="1" applyBorder="1" applyAlignment="1">
      <alignment horizontal="justify" vertical="center" wrapText="1"/>
    </xf>
    <xf numFmtId="0" fontId="7" fillId="0" borderId="27" xfId="0" applyFont="1" applyBorder="1" applyAlignment="1">
      <alignment horizontal="justify" vertical="center" wrapText="1"/>
    </xf>
    <xf numFmtId="0" fontId="19" fillId="0" borderId="17" xfId="0" applyFont="1" applyBorder="1" applyAlignment="1">
      <alignment horizontal="justify" vertical="center" wrapText="1"/>
    </xf>
    <xf numFmtId="0" fontId="1" fillId="10" borderId="17" xfId="0" applyFont="1" applyFill="1" applyBorder="1" applyAlignment="1">
      <alignment horizontal="justify" vertical="center" wrapText="1"/>
    </xf>
    <xf numFmtId="0" fontId="7" fillId="10" borderId="27" xfId="0" applyFont="1" applyFill="1" applyBorder="1" applyAlignment="1">
      <alignment horizontal="justify" vertical="center" wrapText="1"/>
    </xf>
    <xf numFmtId="0" fontId="19" fillId="10" borderId="17" xfId="0" applyFont="1" applyFill="1" applyBorder="1" applyAlignment="1">
      <alignment horizontal="justify" vertical="center" wrapText="1"/>
    </xf>
    <xf numFmtId="0" fontId="2" fillId="0" borderId="86" xfId="0" applyFont="1" applyBorder="1" applyAlignment="1">
      <alignment horizontal="center" vertical="center" wrapText="1"/>
    </xf>
    <xf numFmtId="0" fontId="6" fillId="5" borderId="190" xfId="0" applyFont="1" applyFill="1" applyBorder="1" applyAlignment="1">
      <alignment horizontal="center" vertical="center" wrapText="1"/>
    </xf>
    <xf numFmtId="0" fontId="6" fillId="5" borderId="189" xfId="0" applyFont="1" applyFill="1" applyBorder="1" applyAlignment="1">
      <alignment horizontal="center" vertical="center" wrapText="1"/>
    </xf>
    <xf numFmtId="0" fontId="1" fillId="10" borderId="14" xfId="0" applyFont="1" applyFill="1" applyBorder="1" applyAlignment="1">
      <alignment horizontal="justify" vertical="center" wrapText="1"/>
    </xf>
    <xf numFmtId="0" fontId="19" fillId="10" borderId="53" xfId="0" applyFont="1" applyFill="1" applyBorder="1" applyAlignment="1">
      <alignment horizontal="justify" vertical="center" wrapText="1"/>
    </xf>
    <xf numFmtId="0" fontId="19" fillId="0" borderId="13" xfId="0" applyFont="1" applyBorder="1" applyAlignment="1">
      <alignment horizontal="justify" vertical="center" wrapText="1"/>
    </xf>
    <xf numFmtId="0" fontId="7" fillId="0" borderId="97" xfId="0" applyFont="1" applyBorder="1" applyAlignment="1">
      <alignment horizontal="justify" vertical="center" wrapText="1"/>
    </xf>
    <xf numFmtId="0" fontId="1" fillId="0" borderId="12" xfId="0" applyFont="1" applyBorder="1" applyAlignment="1">
      <alignment horizontal="justify" vertical="center" wrapText="1"/>
    </xf>
    <xf numFmtId="0" fontId="7" fillId="0" borderId="96" xfId="0" applyFont="1" applyBorder="1" applyAlignment="1">
      <alignment horizontal="justify" vertical="center" wrapText="1"/>
    </xf>
    <xf numFmtId="0" fontId="11" fillId="0" borderId="25" xfId="0" applyFont="1" applyBorder="1" applyAlignment="1">
      <alignment horizontal="center" vertical="center" wrapText="1"/>
    </xf>
    <xf numFmtId="0" fontId="11" fillId="0" borderId="85" xfId="0" applyFont="1" applyBorder="1" applyAlignment="1">
      <alignment horizontal="center" vertical="center" wrapText="1"/>
    </xf>
    <xf numFmtId="0" fontId="1" fillId="0" borderId="154" xfId="0" applyFont="1" applyBorder="1" applyAlignment="1">
      <alignment horizontal="left" vertical="center" wrapText="1"/>
    </xf>
    <xf numFmtId="0" fontId="1" fillId="0" borderId="55" xfId="0" applyFont="1" applyBorder="1" applyAlignment="1">
      <alignment horizontal="left" vertical="center" wrapText="1"/>
    </xf>
    <xf numFmtId="0" fontId="1" fillId="0" borderId="56" xfId="0" applyFont="1" applyBorder="1" applyAlignment="1">
      <alignment horizontal="left" vertical="center" wrapText="1"/>
    </xf>
    <xf numFmtId="0" fontId="51" fillId="0" borderId="175" xfId="0" applyFont="1" applyBorder="1" applyAlignment="1">
      <alignment horizontal="left" vertical="center" wrapText="1"/>
    </xf>
    <xf numFmtId="0" fontId="1" fillId="0" borderId="9" xfId="0" applyFont="1" applyBorder="1" applyAlignment="1">
      <alignment horizontal="left" vertical="center" wrapText="1"/>
    </xf>
    <xf numFmtId="0" fontId="1" fillId="0" borderId="7" xfId="0" applyFont="1" applyBorder="1" applyAlignment="1">
      <alignment horizontal="left" vertical="center" wrapText="1"/>
    </xf>
    <xf numFmtId="0" fontId="33" fillId="4" borderId="60"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1"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61" xfId="0" applyFont="1" applyFill="1" applyBorder="1" applyAlignment="1">
      <alignment horizontal="center" vertical="center" wrapText="1"/>
    </xf>
    <xf numFmtId="0" fontId="33" fillId="4" borderId="62" xfId="0" applyFont="1" applyFill="1" applyBorder="1" applyAlignment="1">
      <alignment horizontal="center" vertical="center" wrapText="1"/>
    </xf>
    <xf numFmtId="0" fontId="15" fillId="0" borderId="73" xfId="0" applyFont="1" applyBorder="1" applyAlignment="1">
      <alignment horizontal="center" vertical="center"/>
    </xf>
    <xf numFmtId="0" fontId="15" fillId="0" borderId="157" xfId="0" applyFont="1" applyBorder="1" applyAlignment="1">
      <alignment horizontal="center" vertical="center"/>
    </xf>
    <xf numFmtId="0" fontId="15" fillId="0" borderId="158" xfId="0" applyFont="1" applyBorder="1" applyAlignment="1">
      <alignment horizontal="center" vertical="center"/>
    </xf>
    <xf numFmtId="0" fontId="15" fillId="0" borderId="72" xfId="0" applyFont="1" applyBorder="1" applyAlignment="1">
      <alignment horizontal="center" vertical="center"/>
    </xf>
    <xf numFmtId="0" fontId="15" fillId="0" borderId="83" xfId="0" applyFont="1" applyBorder="1" applyAlignment="1">
      <alignment horizontal="center" vertical="center"/>
    </xf>
    <xf numFmtId="0" fontId="15" fillId="0" borderId="84" xfId="0" applyFont="1" applyBorder="1" applyAlignment="1">
      <alignment horizontal="center" vertical="center"/>
    </xf>
    <xf numFmtId="0" fontId="1" fillId="4" borderId="24"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1" fillId="4" borderId="63" xfId="0" applyFont="1" applyFill="1" applyBorder="1" applyAlignment="1">
      <alignment horizontal="center" vertical="center" wrapText="1"/>
    </xf>
    <xf numFmtId="0" fontId="1" fillId="4" borderId="7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49"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15" fillId="0" borderId="74" xfId="0" applyFont="1" applyBorder="1" applyAlignment="1">
      <alignment horizontal="center" vertical="center"/>
    </xf>
    <xf numFmtId="0" fontId="7" fillId="0" borderId="66" xfId="0" applyFont="1" applyBorder="1" applyAlignment="1">
      <alignment horizontal="center" vertical="center"/>
    </xf>
    <xf numFmtId="0" fontId="15" fillId="0" borderId="66" xfId="0" applyFont="1" applyBorder="1" applyAlignment="1">
      <alignment horizontal="center" vertical="center"/>
    </xf>
    <xf numFmtId="0" fontId="15" fillId="0" borderId="82" xfId="0" applyFont="1" applyBorder="1" applyAlignment="1">
      <alignment horizontal="center" vertical="center"/>
    </xf>
    <xf numFmtId="0" fontId="19" fillId="10" borderId="92" xfId="0" applyFont="1" applyFill="1" applyBorder="1" applyAlignment="1">
      <alignment horizontal="justify" vertical="center" wrapText="1"/>
    </xf>
    <xf numFmtId="0" fontId="52" fillId="4" borderId="17" xfId="0" applyFont="1" applyFill="1" applyBorder="1" applyAlignment="1">
      <alignment horizontal="justify" vertical="center" wrapText="1"/>
    </xf>
    <xf numFmtId="0" fontId="28" fillId="4" borderId="27" xfId="0" applyFont="1" applyFill="1" applyBorder="1" applyAlignment="1">
      <alignment horizontal="justify" vertical="center" wrapText="1"/>
    </xf>
    <xf numFmtId="0" fontId="1" fillId="0" borderId="58" xfId="0" applyFont="1" applyBorder="1" applyAlignment="1">
      <alignment horizontal="justify" vertical="center" wrapText="1"/>
    </xf>
    <xf numFmtId="0" fontId="1" fillId="0" borderId="181" xfId="0" applyFont="1" applyBorder="1" applyAlignment="1">
      <alignment horizontal="justify" vertical="center" wrapText="1"/>
    </xf>
    <xf numFmtId="0" fontId="1" fillId="0" borderId="97" xfId="0" applyFont="1" applyBorder="1" applyAlignment="1">
      <alignment horizontal="justify" vertical="center" wrapText="1"/>
    </xf>
    <xf numFmtId="164" fontId="44" fillId="0" borderId="46" xfId="0" applyNumberFormat="1" applyFont="1" applyBorder="1" applyAlignment="1">
      <alignment horizontal="center" vertical="center" wrapText="1"/>
    </xf>
    <xf numFmtId="164" fontId="44" fillId="0" borderId="43" xfId="0" applyNumberFormat="1" applyFont="1" applyBorder="1" applyAlignment="1">
      <alignment horizontal="center" vertical="center" wrapText="1"/>
    </xf>
    <xf numFmtId="0" fontId="15" fillId="0" borderId="155" xfId="0" applyFont="1" applyBorder="1" applyAlignment="1">
      <alignment horizontal="center" vertical="center"/>
    </xf>
    <xf numFmtId="0" fontId="15" fillId="0" borderId="156" xfId="0" applyFont="1" applyBorder="1" applyAlignment="1">
      <alignment horizontal="center" vertical="center"/>
    </xf>
    <xf numFmtId="164" fontId="27" fillId="0" borderId="45" xfId="0" applyNumberFormat="1" applyFont="1" applyBorder="1" applyAlignment="1">
      <alignment horizontal="center" vertical="center" wrapText="1"/>
    </xf>
    <xf numFmtId="0" fontId="26" fillId="4" borderId="8" xfId="0" applyFont="1" applyFill="1" applyBorder="1" applyAlignment="1">
      <alignment horizontal="center" vertical="top" wrapText="1"/>
    </xf>
    <xf numFmtId="0" fontId="7" fillId="4" borderId="8" xfId="0" applyFont="1" applyFill="1" applyBorder="1" applyAlignment="1">
      <alignment vertical="top" wrapText="1"/>
    </xf>
    <xf numFmtId="0" fontId="11" fillId="0" borderId="22" xfId="0" applyFont="1" applyBorder="1" applyAlignment="1">
      <alignment horizontal="center" vertical="center" wrapText="1"/>
    </xf>
    <xf numFmtId="0" fontId="50" fillId="0" borderId="102" xfId="0" applyFont="1" applyBorder="1" applyAlignment="1">
      <alignment horizontal="center" vertical="center" wrapText="1"/>
    </xf>
    <xf numFmtId="0" fontId="16" fillId="0" borderId="0" xfId="0" applyFont="1" applyAlignment="1">
      <alignment horizontal="center"/>
    </xf>
    <xf numFmtId="0" fontId="40" fillId="0" borderId="8" xfId="0" applyFont="1" applyBorder="1" applyAlignment="1">
      <alignment horizontal="center"/>
    </xf>
    <xf numFmtId="0" fontId="40" fillId="0" borderId="0" xfId="0" applyFont="1" applyAlignment="1">
      <alignment horizontal="center"/>
    </xf>
    <xf numFmtId="0" fontId="40" fillId="0" borderId="9" xfId="0" applyFont="1" applyBorder="1" applyAlignment="1">
      <alignment horizontal="center"/>
    </xf>
    <xf numFmtId="0" fontId="16" fillId="0" borderId="8" xfId="0" applyFont="1" applyBorder="1" applyAlignment="1">
      <alignment horizontal="center"/>
    </xf>
    <xf numFmtId="0" fontId="16" fillId="0" borderId="9" xfId="0" applyFont="1" applyBorder="1" applyAlignment="1">
      <alignment horizontal="center"/>
    </xf>
    <xf numFmtId="0" fontId="10" fillId="12" borderId="0" xfId="0" applyFont="1" applyFill="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40" fillId="0" borderId="8" xfId="0" applyFont="1" applyBorder="1" applyAlignment="1">
      <alignment horizontal="center" vertical="center"/>
    </xf>
    <xf numFmtId="0" fontId="40" fillId="0" borderId="0" xfId="0" applyFont="1" applyAlignment="1">
      <alignment horizontal="center" vertical="center"/>
    </xf>
    <xf numFmtId="0" fontId="40" fillId="0" borderId="9" xfId="0" applyFont="1" applyBorder="1" applyAlignment="1">
      <alignment horizontal="center" vertical="center"/>
    </xf>
    <xf numFmtId="0" fontId="14" fillId="0" borderId="8" xfId="0" applyFont="1" applyBorder="1" applyAlignment="1">
      <alignment horizontal="center" vertical="center" wrapText="1"/>
    </xf>
    <xf numFmtId="0" fontId="30" fillId="0" borderId="44" xfId="0" applyFont="1" applyBorder="1" applyAlignment="1">
      <alignment horizontal="center" vertical="center" wrapText="1"/>
    </xf>
    <xf numFmtId="0" fontId="30" fillId="0" borderId="30" xfId="0" applyFont="1" applyBorder="1" applyAlignment="1">
      <alignment horizontal="center" vertical="center" wrapText="1"/>
    </xf>
    <xf numFmtId="0" fontId="30" fillId="0" borderId="43" xfId="0" applyFont="1" applyBorder="1" applyAlignment="1">
      <alignment horizontal="center" vertical="center" wrapText="1"/>
    </xf>
    <xf numFmtId="0" fontId="35" fillId="0" borderId="30" xfId="0" applyFont="1" applyBorder="1" applyAlignment="1">
      <alignment horizontal="center" vertical="center" wrapText="1"/>
    </xf>
    <xf numFmtId="0" fontId="30" fillId="0" borderId="46" xfId="0" applyFont="1" applyBorder="1" applyAlignment="1">
      <alignment horizontal="center" vertical="center" wrapText="1"/>
    </xf>
    <xf numFmtId="0" fontId="33" fillId="0" borderId="100" xfId="0" applyFont="1" applyBorder="1" applyAlignment="1">
      <alignment horizontal="center" vertical="center" wrapText="1"/>
    </xf>
    <xf numFmtId="0" fontId="33" fillId="0" borderId="47" xfId="0" applyFont="1" applyBorder="1" applyAlignment="1">
      <alignment horizontal="center" vertical="center" wrapText="1"/>
    </xf>
    <xf numFmtId="0" fontId="33" fillId="0" borderId="106" xfId="0" applyFont="1" applyBorder="1" applyAlignment="1">
      <alignment horizontal="center" vertical="center" wrapText="1"/>
    </xf>
    <xf numFmtId="0" fontId="2" fillId="0" borderId="96" xfId="0" applyFont="1" applyBorder="1" applyAlignment="1">
      <alignment horizontal="center" vertical="center" wrapText="1"/>
    </xf>
    <xf numFmtId="0" fontId="30" fillId="0" borderId="52" xfId="0" applyFont="1" applyBorder="1" applyAlignment="1">
      <alignment horizontal="center" vertical="center" wrapText="1"/>
    </xf>
    <xf numFmtId="0" fontId="2" fillId="0" borderId="97" xfId="0" applyFont="1" applyBorder="1" applyAlignment="1">
      <alignment horizontal="center" vertical="center" wrapText="1"/>
    </xf>
    <xf numFmtId="0" fontId="53" fillId="12" borderId="15" xfId="0" applyFont="1" applyFill="1" applyBorder="1" applyAlignment="1">
      <alignment horizontal="center" vertical="center"/>
    </xf>
    <xf numFmtId="0" fontId="53" fillId="12" borderId="16" xfId="0" applyFont="1" applyFill="1" applyBorder="1" applyAlignment="1">
      <alignment horizontal="center" vertical="center"/>
    </xf>
    <xf numFmtId="0" fontId="26" fillId="5" borderId="128" xfId="0" applyFont="1" applyFill="1" applyBorder="1" applyAlignment="1">
      <alignment horizontal="center" vertical="center" wrapText="1"/>
    </xf>
    <xf numFmtId="0" fontId="26" fillId="5" borderId="133" xfId="0" applyFont="1" applyFill="1" applyBorder="1" applyAlignment="1">
      <alignment horizontal="center" vertical="center" wrapText="1"/>
    </xf>
    <xf numFmtId="0" fontId="26" fillId="5" borderId="129" xfId="0" applyFont="1" applyFill="1" applyBorder="1" applyAlignment="1">
      <alignment horizontal="center" vertical="center" wrapText="1"/>
    </xf>
    <xf numFmtId="0" fontId="26" fillId="5" borderId="134" xfId="0" applyFont="1" applyFill="1" applyBorder="1" applyAlignment="1">
      <alignment horizontal="center" vertical="center" wrapText="1"/>
    </xf>
    <xf numFmtId="0" fontId="3" fillId="13" borderId="131" xfId="0" applyFont="1" applyFill="1" applyBorder="1" applyAlignment="1">
      <alignment horizontal="center" vertical="center" wrapText="1"/>
    </xf>
    <xf numFmtId="0" fontId="3" fillId="13" borderId="136" xfId="0" applyFont="1" applyFill="1" applyBorder="1" applyAlignment="1">
      <alignment horizontal="center" vertical="center" wrapText="1"/>
    </xf>
    <xf numFmtId="0" fontId="3" fillId="13" borderId="130" xfId="0" applyFont="1" applyFill="1" applyBorder="1" applyAlignment="1">
      <alignment horizontal="center" vertical="center" wrapText="1"/>
    </xf>
    <xf numFmtId="0" fontId="3" fillId="13" borderId="135" xfId="0" applyFont="1" applyFill="1" applyBorder="1" applyAlignment="1">
      <alignment horizontal="center" vertical="center" wrapText="1"/>
    </xf>
    <xf numFmtId="0" fontId="3" fillId="13" borderId="132" xfId="0" applyFont="1" applyFill="1" applyBorder="1" applyAlignment="1">
      <alignment horizontal="center" vertical="center" wrapText="1"/>
    </xf>
    <xf numFmtId="0" fontId="3" fillId="13" borderId="137" xfId="0" applyFont="1" applyFill="1" applyBorder="1" applyAlignment="1">
      <alignment horizontal="center" vertical="center" wrapText="1"/>
    </xf>
    <xf numFmtId="0" fontId="28" fillId="4" borderId="0" xfId="0" applyFont="1" applyFill="1" applyAlignment="1">
      <alignment horizontal="left" vertical="center" wrapText="1"/>
    </xf>
    <xf numFmtId="0" fontId="0" fillId="0" borderId="0" xfId="0" applyAlignment="1">
      <alignment horizontal="left" vertical="center" wrapText="1"/>
    </xf>
    <xf numFmtId="0" fontId="35" fillId="0" borderId="100" xfId="0" applyFont="1" applyBorder="1" applyAlignment="1">
      <alignment horizontal="center" vertical="center" wrapText="1"/>
    </xf>
    <xf numFmtId="0" fontId="35" fillId="0" borderId="47" xfId="0" applyFont="1" applyBorder="1" applyAlignment="1">
      <alignment horizontal="center" vertical="center" wrapText="1"/>
    </xf>
    <xf numFmtId="0" fontId="35" fillId="0" borderId="106" xfId="0" applyFont="1" applyBorder="1" applyAlignment="1">
      <alignment horizontal="center" vertical="center" wrapText="1"/>
    </xf>
    <xf numFmtId="0" fontId="30" fillId="0" borderId="45" xfId="0" applyFont="1" applyBorder="1" applyAlignment="1">
      <alignment horizontal="center" vertical="center" wrapText="1"/>
    </xf>
    <xf numFmtId="0" fontId="35" fillId="0" borderId="44" xfId="0" applyFont="1" applyBorder="1" applyAlignment="1">
      <alignment horizontal="center" vertical="center" wrapText="1"/>
    </xf>
    <xf numFmtId="0" fontId="35" fillId="0" borderId="43" xfId="0" applyFont="1" applyBorder="1" applyAlignment="1">
      <alignment horizontal="center" vertical="center" wrapText="1"/>
    </xf>
    <xf numFmtId="0" fontId="35" fillId="0" borderId="46" xfId="0" applyFont="1" applyBorder="1" applyAlignment="1">
      <alignment horizontal="center" vertical="center" wrapText="1"/>
    </xf>
  </cellXfs>
  <cellStyles count="2">
    <cellStyle name="Hipervínculo" xfId="1" builtinId="8"/>
    <cellStyle name="Normal" xfId="0" builtinId="0"/>
  </cellStyles>
  <dxfs count="10">
    <dxf>
      <font>
        <b/>
        <i val="0"/>
        <color theme="0"/>
      </font>
      <fill>
        <patternFill>
          <bgColor rgb="FFC00000"/>
        </patternFill>
      </fill>
    </dxf>
    <dxf>
      <font>
        <b/>
        <i val="0"/>
        <color theme="0"/>
      </font>
      <fill>
        <patternFill>
          <bgColor rgb="FFFF0000"/>
        </patternFill>
      </fill>
    </dxf>
    <dxf>
      <font>
        <b/>
        <i val="0"/>
      </font>
      <fill>
        <patternFill>
          <bgColor theme="9" tint="-0.24994659260841701"/>
        </patternFill>
      </fill>
    </dxf>
    <dxf>
      <font>
        <b/>
        <i val="0"/>
        <color auto="1"/>
      </font>
      <fill>
        <patternFill>
          <bgColor rgb="FFFFFF00"/>
        </patternFill>
      </fill>
    </dxf>
    <dxf>
      <font>
        <b/>
        <i val="0"/>
        <color theme="0"/>
      </font>
      <fill>
        <patternFill>
          <fgColor auto="1"/>
          <bgColor rgb="FF009900"/>
        </patternFill>
      </fill>
    </dxf>
    <dxf>
      <font>
        <b/>
        <i val="0"/>
        <color theme="0"/>
      </font>
      <fill>
        <patternFill>
          <bgColor rgb="FFC00000"/>
        </patternFill>
      </fill>
    </dxf>
    <dxf>
      <font>
        <color theme="0"/>
      </font>
      <fill>
        <patternFill>
          <bgColor rgb="FFFF0000"/>
        </patternFill>
      </fill>
    </dxf>
    <dxf>
      <fill>
        <patternFill>
          <bgColor rgb="FFFF6600"/>
        </patternFill>
      </fill>
    </dxf>
    <dxf>
      <fill>
        <patternFill>
          <bgColor rgb="FFFFFF00"/>
        </patternFill>
      </fill>
    </dxf>
    <dxf>
      <font>
        <color theme="0"/>
      </font>
      <fill>
        <patternFill>
          <bgColor rgb="FF009900"/>
        </patternFill>
      </fill>
    </dxf>
  </dxfs>
  <tableStyles count="0" defaultTableStyle="TableStyleMedium2" defaultPivotStyle="PivotStyleLight16"/>
  <colors>
    <mruColors>
      <color rgb="FF009900"/>
      <color rgb="FF009950"/>
      <color rgb="FF002060"/>
      <color rgb="FFFF6600"/>
      <color rgb="FF8E0000"/>
      <color rgb="FFEE0000"/>
      <color rgb="FF0070C0"/>
      <color rgb="FF00C070"/>
      <color rgb="FFFF0000"/>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Gráficas!$I$12</c:f>
          <c:strCache>
            <c:ptCount val="1"/>
            <c:pt idx="0">
              <c:v>POLÍTICA DE GESTIÓN DEL CONOCIMIENTO Y LA INNOVACIÓN</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50E7-4EA5-88E7-1608BEB20369}"/>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50E7-4EA5-88E7-1608BEB20369}"/>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50E7-4EA5-88E7-1608BEB20369}"/>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50E7-4EA5-88E7-1608BEB20369}"/>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50E7-4EA5-88E7-1608BEB20369}"/>
              </c:ext>
            </c:extLst>
          </c:dPt>
          <c:dPt>
            <c:idx val="5"/>
            <c:bubble3D val="0"/>
            <c:spPr>
              <a:noFill/>
              <a:ln w="19050">
                <a:noFill/>
              </a:ln>
              <a:effectLst/>
            </c:spPr>
            <c:extLst>
              <c:ext xmlns:c16="http://schemas.microsoft.com/office/drawing/2014/chart" uri="{C3380CC4-5D6E-409C-BE32-E72D297353CC}">
                <c16:uniqueId val="{0000000B-50E7-4EA5-88E7-1608BEB20369}"/>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50E7-4EA5-88E7-1608BEB20369}"/>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c:v>
          </c:tx>
          <c:dPt>
            <c:idx val="0"/>
            <c:bubble3D val="0"/>
            <c:spPr>
              <a:noFill/>
              <a:ln w="19050">
                <a:noFill/>
              </a:ln>
              <a:effectLst/>
            </c:spPr>
            <c:extLst>
              <c:ext xmlns:c16="http://schemas.microsoft.com/office/drawing/2014/chart" uri="{C3380CC4-5D6E-409C-BE32-E72D297353CC}">
                <c16:uniqueId val="{0000000E-50E7-4EA5-88E7-1608BEB20369}"/>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50E7-4EA5-88E7-1608BEB20369}"/>
              </c:ext>
            </c:extLst>
          </c:dPt>
          <c:dPt>
            <c:idx val="2"/>
            <c:bubble3D val="0"/>
            <c:spPr>
              <a:noFill/>
              <a:ln w="19050">
                <a:noFill/>
              </a:ln>
              <a:effectLst/>
            </c:spPr>
            <c:extLst>
              <c:ext xmlns:c16="http://schemas.microsoft.com/office/drawing/2014/chart" uri="{C3380CC4-5D6E-409C-BE32-E72D297353CC}">
                <c16:uniqueId val="{00000012-50E7-4EA5-88E7-1608BEB20369}"/>
              </c:ext>
            </c:extLst>
          </c:dPt>
          <c:dLbls>
            <c:dLbl>
              <c:idx val="1"/>
              <c:tx>
                <c:strRef>
                  <c:f>Gráficas!$K$12</c:f>
                  <c:strCache>
                    <c:ptCount val="1"/>
                    <c:pt idx="0">
                      <c:v>49.5</c:v>
                    </c:pt>
                  </c:strCache>
                </c:strRef>
              </c:tx>
              <c:spPr>
                <a:noFill/>
                <a:ln>
                  <a:noFill/>
                </a:ln>
                <a:effectLst/>
              </c:spPr>
              <c:txPr>
                <a:bodyPr rot="0" spcFirstLastPara="1" vertOverflow="ellipsis" vert="horz" wrap="square" lIns="38100" tIns="19050" rIns="38100" bIns="19050" anchor="ctr" anchorCtr="1">
                  <a:spAutoFit/>
                </a:bodyPr>
                <a:lstStyle/>
                <a:p>
                  <a:pPr>
                    <a:defRPr lang="es-ES"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{13874630-F7D2-4DFF-9246-EE19C77E8B26}</c15:txfldGUID>
                      <c15:f>Gráficas!$K$12</c15:f>
                      <c15:dlblFieldTableCache>
                        <c:ptCount val="1"/>
                        <c:pt idx="0">
                          <c:v>49.5</c:v>
                        </c:pt>
                      </c15:dlblFieldTableCache>
                    </c15:dlblFTEntry>
                  </c15:dlblFieldTable>
                  <c15:showDataLabelsRange val="0"/>
                </c:ext>
                <c:ext xmlns:c16="http://schemas.microsoft.com/office/drawing/2014/chart" uri="{C3380CC4-5D6E-409C-BE32-E72D297353CC}">
                  <c16:uniqueId val="{00000010-50E7-4EA5-88E7-1608BEB2036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Gráficas!$K$12:$K$14</c:f>
              <c:numCache>
                <c:formatCode>General</c:formatCode>
                <c:ptCount val="3"/>
                <c:pt idx="0" formatCode="0.0">
                  <c:v>49.5</c:v>
                </c:pt>
                <c:pt idx="1">
                  <c:v>2</c:v>
                </c:pt>
                <c:pt idx="2">
                  <c:v>148.5</c:v>
                </c:pt>
              </c:numCache>
            </c:numRef>
          </c:val>
          <c:extLst>
            <c:ext xmlns:c16="http://schemas.microsoft.com/office/drawing/2014/chart" uri="{C3380CC4-5D6E-409C-BE32-E72D297353CC}">
              <c16:uniqueId val="{00000013-50E7-4EA5-88E7-1608BEB20369}"/>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Gráficas!$J$100</c:f>
          <c:strCache>
            <c:ptCount val="1"/>
            <c:pt idx="0">
              <c:v>Investigación</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C915-4322-BFB7-CB9AC36D1932}"/>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C915-4322-BFB7-CB9AC36D1932}"/>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C915-4322-BFB7-CB9AC36D1932}"/>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C915-4322-BFB7-CB9AC36D1932}"/>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C915-4322-BFB7-CB9AC36D1932}"/>
              </c:ext>
            </c:extLst>
          </c:dPt>
          <c:dPt>
            <c:idx val="5"/>
            <c:bubble3D val="0"/>
            <c:spPr>
              <a:noFill/>
              <a:ln w="19050">
                <a:noFill/>
              </a:ln>
              <a:effectLst/>
            </c:spPr>
            <c:extLst>
              <c:ext xmlns:c16="http://schemas.microsoft.com/office/drawing/2014/chart" uri="{C3380CC4-5D6E-409C-BE32-E72D297353CC}">
                <c16:uniqueId val="{0000000B-C915-4322-BFB7-CB9AC36D1932}"/>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C915-4322-BFB7-CB9AC36D1932}"/>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c:v>
          </c:tx>
          <c:dPt>
            <c:idx val="0"/>
            <c:bubble3D val="0"/>
            <c:spPr>
              <a:noFill/>
              <a:ln w="19050">
                <a:noFill/>
              </a:ln>
              <a:effectLst/>
            </c:spPr>
            <c:extLst>
              <c:ext xmlns:c16="http://schemas.microsoft.com/office/drawing/2014/chart" uri="{C3380CC4-5D6E-409C-BE32-E72D297353CC}">
                <c16:uniqueId val="{0000000E-C915-4322-BFB7-CB9AC36D1932}"/>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C915-4322-BFB7-CB9AC36D1932}"/>
              </c:ext>
            </c:extLst>
          </c:dPt>
          <c:dPt>
            <c:idx val="2"/>
            <c:bubble3D val="0"/>
            <c:spPr>
              <a:noFill/>
              <a:ln w="19050">
                <a:noFill/>
              </a:ln>
              <a:effectLst/>
            </c:spPr>
            <c:extLst>
              <c:ext xmlns:c16="http://schemas.microsoft.com/office/drawing/2014/chart" uri="{C3380CC4-5D6E-409C-BE32-E72D297353CC}">
                <c16:uniqueId val="{00000012-C915-4322-BFB7-CB9AC36D1932}"/>
              </c:ext>
            </c:extLst>
          </c:dPt>
          <c:dLbls>
            <c:dLbl>
              <c:idx val="1"/>
              <c:tx>
                <c:strRef>
                  <c:f>Gráficas!$L$100</c:f>
                  <c:strCache>
                    <c:ptCount val="1"/>
                    <c:pt idx="0">
                      <c:v>40.3</c:v>
                    </c:pt>
                  </c:strCache>
                </c:strRef>
              </c:tx>
              <c:spPr>
                <a:noFill/>
                <a:ln>
                  <a:noFill/>
                </a:ln>
                <a:effectLst/>
              </c:spPr>
              <c:txPr>
                <a:bodyPr rot="0" spcFirstLastPara="1" vertOverflow="ellipsis" vert="horz" wrap="square" lIns="38100" tIns="19050" rIns="38100" bIns="19050" anchor="ctr" anchorCtr="1">
                  <a:spAutoFit/>
                </a:bodyPr>
                <a:lstStyle/>
                <a:p>
                  <a:pPr>
                    <a:defRPr lang="es-ES" sz="24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{59771344-880D-4019-9973-D93A74667355}</c15:txfldGUID>
                      <c15:f>Gráficas!$L$100</c15:f>
                      <c15:dlblFieldTableCache>
                        <c:ptCount val="1"/>
                        <c:pt idx="0">
                          <c:v>40.3</c:v>
                        </c:pt>
                      </c15:dlblFieldTableCache>
                    </c15:dlblFTEntry>
                  </c15:dlblFieldTable>
                  <c15:showDataLabelsRange val="0"/>
                </c:ext>
                <c:ext xmlns:c16="http://schemas.microsoft.com/office/drawing/2014/chart" uri="{C3380CC4-5D6E-409C-BE32-E72D297353CC}">
                  <c16:uniqueId val="{00000010-C915-4322-BFB7-CB9AC36D193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Gráficas!$L$100:$L$102</c:f>
              <c:numCache>
                <c:formatCode>0</c:formatCode>
                <c:ptCount val="3"/>
                <c:pt idx="0" formatCode="0.0">
                  <c:v>40.25</c:v>
                </c:pt>
                <c:pt idx="1">
                  <c:v>2</c:v>
                </c:pt>
                <c:pt idx="2">
                  <c:v>157.75</c:v>
                </c:pt>
              </c:numCache>
            </c:numRef>
          </c:val>
          <c:extLst>
            <c:ext xmlns:c16="http://schemas.microsoft.com/office/drawing/2014/chart" uri="{C3380CC4-5D6E-409C-BE32-E72D297353CC}">
              <c16:uniqueId val="{00000013-C915-4322-BFB7-CB9AC36D1932}"/>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Gráficas!$J$94</c:f>
          <c:strCache>
            <c:ptCount val="1"/>
            <c:pt idx="0">
              <c:v>Experimentación</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906D-47A7-912E-D5660D788C58}"/>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906D-47A7-912E-D5660D788C58}"/>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906D-47A7-912E-D5660D788C58}"/>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906D-47A7-912E-D5660D788C58}"/>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906D-47A7-912E-D5660D788C58}"/>
              </c:ext>
            </c:extLst>
          </c:dPt>
          <c:dPt>
            <c:idx val="5"/>
            <c:bubble3D val="0"/>
            <c:spPr>
              <a:noFill/>
              <a:ln w="19050">
                <a:noFill/>
              </a:ln>
              <a:effectLst/>
            </c:spPr>
            <c:extLst>
              <c:ext xmlns:c16="http://schemas.microsoft.com/office/drawing/2014/chart" uri="{C3380CC4-5D6E-409C-BE32-E72D297353CC}">
                <c16:uniqueId val="{0000000B-906D-47A7-912E-D5660D788C58}"/>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906D-47A7-912E-D5660D788C58}"/>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c:v>
          </c:tx>
          <c:dPt>
            <c:idx val="0"/>
            <c:bubble3D val="0"/>
            <c:spPr>
              <a:noFill/>
              <a:ln w="19050">
                <a:noFill/>
              </a:ln>
              <a:effectLst/>
            </c:spPr>
            <c:extLst>
              <c:ext xmlns:c16="http://schemas.microsoft.com/office/drawing/2014/chart" uri="{C3380CC4-5D6E-409C-BE32-E72D297353CC}">
                <c16:uniqueId val="{0000000E-906D-47A7-912E-D5660D788C58}"/>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906D-47A7-912E-D5660D788C58}"/>
              </c:ext>
            </c:extLst>
          </c:dPt>
          <c:dPt>
            <c:idx val="2"/>
            <c:bubble3D val="0"/>
            <c:spPr>
              <a:noFill/>
              <a:ln w="19050">
                <a:noFill/>
              </a:ln>
              <a:effectLst/>
            </c:spPr>
            <c:extLst>
              <c:ext xmlns:c16="http://schemas.microsoft.com/office/drawing/2014/chart" uri="{C3380CC4-5D6E-409C-BE32-E72D297353CC}">
                <c16:uniqueId val="{00000012-906D-47A7-912E-D5660D788C58}"/>
              </c:ext>
            </c:extLst>
          </c:dPt>
          <c:dLbls>
            <c:dLbl>
              <c:idx val="1"/>
              <c:tx>
                <c:strRef>
                  <c:f>Gráficas!$L$94</c:f>
                  <c:strCache>
                    <c:ptCount val="1"/>
                    <c:pt idx="0">
                      <c:v>60.0</c:v>
                    </c:pt>
                  </c:strCache>
                </c:strRef>
              </c:tx>
              <c:spPr>
                <a:noFill/>
                <a:ln>
                  <a:noFill/>
                </a:ln>
                <a:effectLst/>
              </c:spPr>
              <c:txPr>
                <a:bodyPr rot="0" spcFirstLastPara="1" vertOverflow="ellipsis" vert="horz" wrap="square" lIns="38100" tIns="19050" rIns="38100" bIns="19050" anchor="ctr" anchorCtr="1">
                  <a:spAutoFit/>
                </a:bodyPr>
                <a:lstStyle/>
                <a:p>
                  <a:pPr>
                    <a:defRPr lang="es-ES"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{A22773BE-9AC3-4B85-828A-4C849F605700}</c15:txfldGUID>
                      <c15:f>Gráficas!$L$94</c15:f>
                      <c15:dlblFieldTableCache>
                        <c:ptCount val="1"/>
                        <c:pt idx="0">
                          <c:v>60.0</c:v>
                        </c:pt>
                      </c15:dlblFieldTableCache>
                    </c15:dlblFTEntry>
                  </c15:dlblFieldTable>
                  <c15:showDataLabelsRange val="0"/>
                </c:ext>
                <c:ext xmlns:c16="http://schemas.microsoft.com/office/drawing/2014/chart" uri="{C3380CC4-5D6E-409C-BE32-E72D297353CC}">
                  <c16:uniqueId val="{00000010-906D-47A7-912E-D5660D788C5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Gráficas!$L$94:$L$96</c:f>
              <c:numCache>
                <c:formatCode>0</c:formatCode>
                <c:ptCount val="3"/>
                <c:pt idx="0" formatCode="0.0">
                  <c:v>60</c:v>
                </c:pt>
                <c:pt idx="1">
                  <c:v>2</c:v>
                </c:pt>
                <c:pt idx="2">
                  <c:v>138</c:v>
                </c:pt>
              </c:numCache>
            </c:numRef>
          </c:val>
          <c:extLst>
            <c:ext xmlns:c16="http://schemas.microsoft.com/office/drawing/2014/chart" uri="{C3380CC4-5D6E-409C-BE32-E72D297353CC}">
              <c16:uniqueId val="{00000013-906D-47A7-912E-D5660D788C58}"/>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Gráficas!$J$132</c:f>
          <c:strCache>
            <c:ptCount val="1"/>
            <c:pt idx="0">
              <c:v>Priorización</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8040-4A9F-A7F1-1B3E16ADB69B}"/>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8040-4A9F-A7F1-1B3E16ADB69B}"/>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8040-4A9F-A7F1-1B3E16ADB69B}"/>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8040-4A9F-A7F1-1B3E16ADB69B}"/>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8040-4A9F-A7F1-1B3E16ADB69B}"/>
              </c:ext>
            </c:extLst>
          </c:dPt>
          <c:dPt>
            <c:idx val="5"/>
            <c:bubble3D val="0"/>
            <c:spPr>
              <a:noFill/>
              <a:ln w="19050">
                <a:noFill/>
              </a:ln>
              <a:effectLst/>
            </c:spPr>
            <c:extLst>
              <c:ext xmlns:c16="http://schemas.microsoft.com/office/drawing/2014/chart" uri="{C3380CC4-5D6E-409C-BE32-E72D297353CC}">
                <c16:uniqueId val="{0000000B-8040-4A9F-A7F1-1B3E16ADB69B}"/>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8040-4A9F-A7F1-1B3E16ADB69B}"/>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c:v>
          </c:tx>
          <c:dPt>
            <c:idx val="0"/>
            <c:bubble3D val="0"/>
            <c:spPr>
              <a:noFill/>
              <a:ln w="19050">
                <a:noFill/>
              </a:ln>
              <a:effectLst/>
            </c:spPr>
            <c:extLst>
              <c:ext xmlns:c16="http://schemas.microsoft.com/office/drawing/2014/chart" uri="{C3380CC4-5D6E-409C-BE32-E72D297353CC}">
                <c16:uniqueId val="{0000000E-8040-4A9F-A7F1-1B3E16ADB69B}"/>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8040-4A9F-A7F1-1B3E16ADB69B}"/>
              </c:ext>
            </c:extLst>
          </c:dPt>
          <c:dPt>
            <c:idx val="2"/>
            <c:bubble3D val="0"/>
            <c:spPr>
              <a:noFill/>
              <a:ln w="19050">
                <a:noFill/>
              </a:ln>
              <a:effectLst/>
            </c:spPr>
            <c:extLst>
              <c:ext xmlns:c16="http://schemas.microsoft.com/office/drawing/2014/chart" uri="{C3380CC4-5D6E-409C-BE32-E72D297353CC}">
                <c16:uniqueId val="{00000012-8040-4A9F-A7F1-1B3E16ADB69B}"/>
              </c:ext>
            </c:extLst>
          </c:dPt>
          <c:dLbls>
            <c:dLbl>
              <c:idx val="1"/>
              <c:tx>
                <c:strRef>
                  <c:f>Gráficas!$L$132</c:f>
                  <c:strCache>
                    <c:ptCount val="1"/>
                    <c:pt idx="0">
                      <c:v>50.0</c:v>
                    </c:pt>
                  </c:strCache>
                </c:strRef>
              </c:tx>
              <c:spPr>
                <a:noFill/>
                <a:ln>
                  <a:noFill/>
                </a:ln>
                <a:effectLst/>
              </c:spPr>
              <c:txPr>
                <a:bodyPr rot="0" spcFirstLastPara="1" vertOverflow="ellipsis" vert="horz" wrap="square" lIns="38100" tIns="19050" rIns="38100" bIns="19050" anchor="ctr" anchorCtr="1">
                  <a:spAutoFit/>
                </a:bodyPr>
                <a:lstStyle/>
                <a:p>
                  <a:pPr>
                    <a:defRPr lang="es-ES"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{05BA9885-4E84-4422-A54F-5DFB11382BE5}</c15:txfldGUID>
                      <c15:f>Gráficas!$L$132</c15:f>
                      <c15:dlblFieldTableCache>
                        <c:ptCount val="1"/>
                        <c:pt idx="0">
                          <c:v>50.0</c:v>
                        </c:pt>
                      </c15:dlblFieldTableCache>
                    </c15:dlblFTEntry>
                  </c15:dlblFieldTable>
                  <c15:showDataLabelsRange val="0"/>
                </c:ext>
                <c:ext xmlns:c16="http://schemas.microsoft.com/office/drawing/2014/chart" uri="{C3380CC4-5D6E-409C-BE32-E72D297353CC}">
                  <c16:uniqueId val="{00000010-8040-4A9F-A7F1-1B3E16ADB69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Gráficas!$L$132:$L$134</c:f>
              <c:numCache>
                <c:formatCode>0</c:formatCode>
                <c:ptCount val="3"/>
                <c:pt idx="0" formatCode="0.0">
                  <c:v>50</c:v>
                </c:pt>
                <c:pt idx="1">
                  <c:v>2</c:v>
                </c:pt>
                <c:pt idx="2">
                  <c:v>148</c:v>
                </c:pt>
              </c:numCache>
            </c:numRef>
          </c:val>
          <c:extLst>
            <c:ext xmlns:c16="http://schemas.microsoft.com/office/drawing/2014/chart" uri="{C3380CC4-5D6E-409C-BE32-E72D297353CC}">
              <c16:uniqueId val="{00000013-8040-4A9F-A7F1-1B3E16ADB69B}"/>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Gráficas!$J$129</c:f>
          <c:strCache>
            <c:ptCount val="1"/>
            <c:pt idx="0">
              <c:v>Clasificación y mapa del conocimiento</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B025-410B-B0A8-8C622B657D8B}"/>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B025-410B-B0A8-8C622B657D8B}"/>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B025-410B-B0A8-8C622B657D8B}"/>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B025-410B-B0A8-8C622B657D8B}"/>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B025-410B-B0A8-8C622B657D8B}"/>
              </c:ext>
            </c:extLst>
          </c:dPt>
          <c:dPt>
            <c:idx val="5"/>
            <c:bubble3D val="0"/>
            <c:spPr>
              <a:noFill/>
              <a:ln w="19050">
                <a:noFill/>
              </a:ln>
              <a:effectLst/>
            </c:spPr>
            <c:extLst>
              <c:ext xmlns:c16="http://schemas.microsoft.com/office/drawing/2014/chart" uri="{C3380CC4-5D6E-409C-BE32-E72D297353CC}">
                <c16:uniqueId val="{0000000B-B025-410B-B0A8-8C622B657D8B}"/>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B025-410B-B0A8-8C622B657D8B}"/>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c:v>
          </c:tx>
          <c:explosion val="2"/>
          <c:dPt>
            <c:idx val="0"/>
            <c:bubble3D val="0"/>
            <c:spPr>
              <a:noFill/>
              <a:ln w="19050">
                <a:noFill/>
              </a:ln>
              <a:effectLst/>
            </c:spPr>
            <c:extLst>
              <c:ext xmlns:c16="http://schemas.microsoft.com/office/drawing/2014/chart" uri="{C3380CC4-5D6E-409C-BE32-E72D297353CC}">
                <c16:uniqueId val="{0000000E-B025-410B-B0A8-8C622B657D8B}"/>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B025-410B-B0A8-8C622B657D8B}"/>
              </c:ext>
            </c:extLst>
          </c:dPt>
          <c:dPt>
            <c:idx val="2"/>
            <c:bubble3D val="0"/>
            <c:spPr>
              <a:noFill/>
              <a:ln w="19050">
                <a:noFill/>
              </a:ln>
              <a:effectLst/>
            </c:spPr>
            <c:extLst>
              <c:ext xmlns:c16="http://schemas.microsoft.com/office/drawing/2014/chart" uri="{C3380CC4-5D6E-409C-BE32-E72D297353CC}">
                <c16:uniqueId val="{00000012-B025-410B-B0A8-8C622B657D8B}"/>
              </c:ext>
            </c:extLst>
          </c:dPt>
          <c:dLbls>
            <c:dLbl>
              <c:idx val="1"/>
              <c:tx>
                <c:strRef>
                  <c:f>Gráficas!$L$129</c:f>
                  <c:strCache>
                    <c:ptCount val="1"/>
                    <c:pt idx="0">
                      <c:v>40.5</c:v>
                    </c:pt>
                  </c:strCache>
                </c:strRef>
              </c:tx>
              <c:spPr>
                <a:noFill/>
                <a:ln>
                  <a:noFill/>
                </a:ln>
                <a:effectLst/>
              </c:spPr>
              <c:txPr>
                <a:bodyPr rot="0" spcFirstLastPara="1" vertOverflow="ellipsis" vert="horz" wrap="square" lIns="38100" tIns="19050" rIns="38100" bIns="19050" anchor="ctr" anchorCtr="1">
                  <a:spAutoFit/>
                </a:bodyPr>
                <a:lstStyle/>
                <a:p>
                  <a:pPr>
                    <a:defRPr lang="es-ES"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{A829B096-371C-4FE4-868E-F0959709B96A}</c15:txfldGUID>
                      <c15:f>Gráficas!$L$129</c15:f>
                      <c15:dlblFieldTableCache>
                        <c:ptCount val="1"/>
                        <c:pt idx="0">
                          <c:v>40.5</c:v>
                        </c:pt>
                      </c15:dlblFieldTableCache>
                    </c15:dlblFTEntry>
                  </c15:dlblFieldTable>
                  <c15:showDataLabelsRange val="0"/>
                </c:ext>
                <c:ext xmlns:c16="http://schemas.microsoft.com/office/drawing/2014/chart" uri="{C3380CC4-5D6E-409C-BE32-E72D297353CC}">
                  <c16:uniqueId val="{00000010-B025-410B-B0A8-8C622B657D8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Gráficas!$L$129:$L$131</c:f>
              <c:numCache>
                <c:formatCode>General</c:formatCode>
                <c:ptCount val="3"/>
                <c:pt idx="0" formatCode="0.0">
                  <c:v>40.5</c:v>
                </c:pt>
                <c:pt idx="1">
                  <c:v>2</c:v>
                </c:pt>
                <c:pt idx="2" formatCode="0">
                  <c:v>157.5</c:v>
                </c:pt>
              </c:numCache>
            </c:numRef>
          </c:val>
          <c:extLst>
            <c:ext xmlns:c16="http://schemas.microsoft.com/office/drawing/2014/chart" uri="{C3380CC4-5D6E-409C-BE32-E72D297353CC}">
              <c16:uniqueId val="{00000013-B025-410B-B0A8-8C622B657D8B}"/>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Gráficas!$J$123</c:f>
          <c:strCache>
            <c:ptCount val="1"/>
            <c:pt idx="0">
              <c:v>Evaluación</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CA54-49B5-999E-80F504DAC8B6}"/>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CA54-49B5-999E-80F504DAC8B6}"/>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CA54-49B5-999E-80F504DAC8B6}"/>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CA54-49B5-999E-80F504DAC8B6}"/>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CA54-49B5-999E-80F504DAC8B6}"/>
              </c:ext>
            </c:extLst>
          </c:dPt>
          <c:dPt>
            <c:idx val="5"/>
            <c:bubble3D val="0"/>
            <c:spPr>
              <a:noFill/>
              <a:ln w="19050">
                <a:noFill/>
              </a:ln>
              <a:effectLst/>
            </c:spPr>
            <c:extLst>
              <c:ext xmlns:c16="http://schemas.microsoft.com/office/drawing/2014/chart" uri="{C3380CC4-5D6E-409C-BE32-E72D297353CC}">
                <c16:uniqueId val="{0000000B-CA54-49B5-999E-80F504DAC8B6}"/>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CA54-49B5-999E-80F504DAC8B6}"/>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c:v>
          </c:tx>
          <c:dPt>
            <c:idx val="0"/>
            <c:bubble3D val="0"/>
            <c:spPr>
              <a:noFill/>
              <a:ln w="19050">
                <a:noFill/>
              </a:ln>
              <a:effectLst/>
            </c:spPr>
            <c:extLst>
              <c:ext xmlns:c16="http://schemas.microsoft.com/office/drawing/2014/chart" uri="{C3380CC4-5D6E-409C-BE32-E72D297353CC}">
                <c16:uniqueId val="{0000000E-CA54-49B5-999E-80F504DAC8B6}"/>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CA54-49B5-999E-80F504DAC8B6}"/>
              </c:ext>
            </c:extLst>
          </c:dPt>
          <c:dPt>
            <c:idx val="2"/>
            <c:bubble3D val="0"/>
            <c:spPr>
              <a:noFill/>
              <a:ln w="19050">
                <a:noFill/>
              </a:ln>
              <a:effectLst/>
            </c:spPr>
            <c:extLst>
              <c:ext xmlns:c16="http://schemas.microsoft.com/office/drawing/2014/chart" uri="{C3380CC4-5D6E-409C-BE32-E72D297353CC}">
                <c16:uniqueId val="{00000012-CA54-49B5-999E-80F504DAC8B6}"/>
              </c:ext>
            </c:extLst>
          </c:dPt>
          <c:dLbls>
            <c:dLbl>
              <c:idx val="1"/>
              <c:tx>
                <c:strRef>
                  <c:f>Gráficas!$L$123</c:f>
                  <c:strCache>
                    <c:ptCount val="1"/>
                    <c:pt idx="0">
                      <c:v>56.7</c:v>
                    </c:pt>
                  </c:strCache>
                </c:strRef>
              </c:tx>
              <c:spPr>
                <a:noFill/>
                <a:ln>
                  <a:noFill/>
                </a:ln>
                <a:effectLst/>
              </c:spPr>
              <c:txPr>
                <a:bodyPr rot="0" spcFirstLastPara="1" vertOverflow="ellipsis" vert="horz" wrap="square" lIns="38100" tIns="19050" rIns="38100" bIns="19050" anchor="ctr" anchorCtr="1">
                  <a:spAutoFit/>
                </a:bodyPr>
                <a:lstStyle/>
                <a:p>
                  <a:pPr>
                    <a:defRPr lang="es-ES"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{A5BAE8AD-78C6-407B-A376-C155414BDC9E}</c15:txfldGUID>
                      <c15:f>Gráficas!$L$123</c15:f>
                      <c15:dlblFieldTableCache>
                        <c:ptCount val="1"/>
                        <c:pt idx="0">
                          <c:v>56.7</c:v>
                        </c:pt>
                      </c15:dlblFieldTableCache>
                    </c15:dlblFTEntry>
                  </c15:dlblFieldTable>
                  <c15:showDataLabelsRange val="0"/>
                </c:ext>
                <c:ext xmlns:c16="http://schemas.microsoft.com/office/drawing/2014/chart" uri="{C3380CC4-5D6E-409C-BE32-E72D297353CC}">
                  <c16:uniqueId val="{00000010-CA54-49B5-999E-80F504DAC8B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Gráficas!$L$123:$L$125</c:f>
              <c:numCache>
                <c:formatCode>0</c:formatCode>
                <c:ptCount val="3"/>
                <c:pt idx="0" formatCode="0.0">
                  <c:v>56.666666666666664</c:v>
                </c:pt>
                <c:pt idx="1">
                  <c:v>2</c:v>
                </c:pt>
                <c:pt idx="2">
                  <c:v>141.33333333333334</c:v>
                </c:pt>
              </c:numCache>
            </c:numRef>
          </c:val>
          <c:extLst>
            <c:ext xmlns:c16="http://schemas.microsoft.com/office/drawing/2014/chart" uri="{C3380CC4-5D6E-409C-BE32-E72D297353CC}">
              <c16:uniqueId val="{00000013-CA54-49B5-999E-80F504DAC8B6}"/>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Gráficas!$J$155</c:f>
          <c:strCache>
            <c:ptCount val="1"/>
            <c:pt idx="0">
              <c:v>Diagnóstico general</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C02B-4B2A-B700-3E946A46DE25}"/>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C02B-4B2A-B700-3E946A46DE25}"/>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C02B-4B2A-B700-3E946A46DE25}"/>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C02B-4B2A-B700-3E946A46DE25}"/>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C02B-4B2A-B700-3E946A46DE25}"/>
              </c:ext>
            </c:extLst>
          </c:dPt>
          <c:dPt>
            <c:idx val="5"/>
            <c:bubble3D val="0"/>
            <c:spPr>
              <a:noFill/>
              <a:ln w="19050">
                <a:noFill/>
              </a:ln>
              <a:effectLst/>
            </c:spPr>
            <c:extLst>
              <c:ext xmlns:c16="http://schemas.microsoft.com/office/drawing/2014/chart" uri="{C3380CC4-5D6E-409C-BE32-E72D297353CC}">
                <c16:uniqueId val="{0000000B-C02B-4B2A-B700-3E946A46DE25}"/>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C02B-4B2A-B700-3E946A46DE25}"/>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c:v>
          </c:tx>
          <c:dPt>
            <c:idx val="0"/>
            <c:bubble3D val="0"/>
            <c:spPr>
              <a:noFill/>
              <a:ln w="19050">
                <a:noFill/>
              </a:ln>
              <a:effectLst/>
            </c:spPr>
            <c:extLst>
              <c:ext xmlns:c16="http://schemas.microsoft.com/office/drawing/2014/chart" uri="{C3380CC4-5D6E-409C-BE32-E72D297353CC}">
                <c16:uniqueId val="{0000000E-C02B-4B2A-B700-3E946A46DE25}"/>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C02B-4B2A-B700-3E946A46DE25}"/>
              </c:ext>
            </c:extLst>
          </c:dPt>
          <c:dPt>
            <c:idx val="2"/>
            <c:bubble3D val="0"/>
            <c:spPr>
              <a:noFill/>
              <a:ln w="19050">
                <a:noFill/>
              </a:ln>
              <a:effectLst/>
            </c:spPr>
            <c:extLst>
              <c:ext xmlns:c16="http://schemas.microsoft.com/office/drawing/2014/chart" uri="{C3380CC4-5D6E-409C-BE32-E72D297353CC}">
                <c16:uniqueId val="{00000012-C02B-4B2A-B700-3E946A46DE25}"/>
              </c:ext>
            </c:extLst>
          </c:dPt>
          <c:dLbls>
            <c:dLbl>
              <c:idx val="1"/>
              <c:tx>
                <c:strRef>
                  <c:f>Gráficas!$L$155</c:f>
                  <c:strCache>
                    <c:ptCount val="1"/>
                    <c:pt idx="0">
                      <c:v>40.0</c:v>
                    </c:pt>
                  </c:strCache>
                </c:strRef>
              </c:tx>
              <c:spPr>
                <a:noFill/>
                <a:ln>
                  <a:noFill/>
                </a:ln>
                <a:effectLst/>
              </c:spPr>
              <c:txPr>
                <a:bodyPr rot="0" spcFirstLastPara="1" vertOverflow="ellipsis" vert="horz" wrap="square" lIns="38100" tIns="19050" rIns="38100" bIns="19050" anchor="ctr" anchorCtr="1">
                  <a:spAutoFit/>
                </a:bodyPr>
                <a:lstStyle/>
                <a:p>
                  <a:pPr>
                    <a:defRPr lang="es-ES"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{9F7EE94C-9D1E-4EAB-A1F4-97ECE00CDB52}</c15:txfldGUID>
                      <c15:f>Gráficas!$L$155</c15:f>
                      <c15:dlblFieldTableCache>
                        <c:ptCount val="1"/>
                        <c:pt idx="0">
                          <c:v>40.0</c:v>
                        </c:pt>
                      </c15:dlblFieldTableCache>
                    </c15:dlblFTEntry>
                  </c15:dlblFieldTable>
                  <c15:showDataLabelsRange val="0"/>
                </c:ext>
                <c:ext xmlns:c16="http://schemas.microsoft.com/office/drawing/2014/chart" uri="{C3380CC4-5D6E-409C-BE32-E72D297353CC}">
                  <c16:uniqueId val="{00000010-C02B-4B2A-B700-3E946A46DE2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Gráficas!$L$155:$L$157</c:f>
              <c:numCache>
                <c:formatCode>General</c:formatCode>
                <c:ptCount val="3"/>
                <c:pt idx="0" formatCode="0.0">
                  <c:v>40</c:v>
                </c:pt>
                <c:pt idx="1">
                  <c:v>2</c:v>
                </c:pt>
                <c:pt idx="2">
                  <c:v>158</c:v>
                </c:pt>
              </c:numCache>
            </c:numRef>
          </c:val>
          <c:extLst>
            <c:ext xmlns:c16="http://schemas.microsoft.com/office/drawing/2014/chart" uri="{C3380CC4-5D6E-409C-BE32-E72D297353CC}">
              <c16:uniqueId val="{00000013-C02B-4B2A-B700-3E946A46DE25}"/>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Gráficas!$J$161</c:f>
          <c:strCache>
            <c:ptCount val="1"/>
            <c:pt idx="0">
              <c:v>Ejecución de análisis y visualización de datos e información</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97E8-457A-8080-F96E83F6C12E}"/>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97E8-457A-8080-F96E83F6C12E}"/>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97E8-457A-8080-F96E83F6C12E}"/>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97E8-457A-8080-F96E83F6C12E}"/>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97E8-457A-8080-F96E83F6C12E}"/>
              </c:ext>
            </c:extLst>
          </c:dPt>
          <c:dPt>
            <c:idx val="5"/>
            <c:bubble3D val="0"/>
            <c:spPr>
              <a:noFill/>
              <a:ln w="19050">
                <a:noFill/>
              </a:ln>
              <a:effectLst/>
            </c:spPr>
            <c:extLst>
              <c:ext xmlns:c16="http://schemas.microsoft.com/office/drawing/2014/chart" uri="{C3380CC4-5D6E-409C-BE32-E72D297353CC}">
                <c16:uniqueId val="{0000000B-97E8-457A-8080-F96E83F6C12E}"/>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97E8-457A-8080-F96E83F6C12E}"/>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c:v>
          </c:tx>
          <c:dPt>
            <c:idx val="0"/>
            <c:bubble3D val="0"/>
            <c:spPr>
              <a:noFill/>
              <a:ln w="19050">
                <a:noFill/>
              </a:ln>
              <a:effectLst/>
            </c:spPr>
            <c:extLst>
              <c:ext xmlns:c16="http://schemas.microsoft.com/office/drawing/2014/chart" uri="{C3380CC4-5D6E-409C-BE32-E72D297353CC}">
                <c16:uniqueId val="{0000000E-97E8-457A-8080-F96E83F6C12E}"/>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97E8-457A-8080-F96E83F6C12E}"/>
              </c:ext>
            </c:extLst>
          </c:dPt>
          <c:dPt>
            <c:idx val="2"/>
            <c:bubble3D val="0"/>
            <c:spPr>
              <a:noFill/>
              <a:ln w="19050">
                <a:noFill/>
              </a:ln>
              <a:effectLst/>
            </c:spPr>
            <c:extLst>
              <c:ext xmlns:c16="http://schemas.microsoft.com/office/drawing/2014/chart" uri="{C3380CC4-5D6E-409C-BE32-E72D297353CC}">
                <c16:uniqueId val="{00000012-97E8-457A-8080-F96E83F6C12E}"/>
              </c:ext>
            </c:extLst>
          </c:dPt>
          <c:dLbls>
            <c:dLbl>
              <c:idx val="1"/>
              <c:tx>
                <c:strRef>
                  <c:f>Gráficas!$L$161</c:f>
                  <c:strCache>
                    <c:ptCount val="1"/>
                    <c:pt idx="0">
                      <c:v>35.5</c:v>
                    </c:pt>
                  </c:strCache>
                </c:strRef>
              </c:tx>
              <c:spPr>
                <a:noFill/>
                <a:ln>
                  <a:noFill/>
                </a:ln>
                <a:effectLst/>
              </c:spPr>
              <c:txPr>
                <a:bodyPr wrap="square" lIns="38100" tIns="19050" rIns="38100" bIns="19050" anchor="ctr">
                  <a:spAutoFit/>
                </a:bodyPr>
                <a:lstStyle/>
                <a:p>
                  <a:pPr>
                    <a:defRPr sz="2000" b="1"/>
                  </a:pPr>
                  <a:endParaRPr lang="es-CO"/>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{24079E53-76B2-4625-ACEE-CF461DF97375}</c15:txfldGUID>
                      <c15:f>Gráficas!$L$161</c15:f>
                      <c15:dlblFieldTableCache>
                        <c:ptCount val="1"/>
                        <c:pt idx="0">
                          <c:v>35.5</c:v>
                        </c:pt>
                      </c15:dlblFieldTableCache>
                    </c15:dlblFTEntry>
                  </c15:dlblFieldTable>
                  <c15:showDataLabelsRange val="0"/>
                </c:ext>
                <c:ext xmlns:c16="http://schemas.microsoft.com/office/drawing/2014/chart" uri="{C3380CC4-5D6E-409C-BE32-E72D297353CC}">
                  <c16:uniqueId val="{00000010-97E8-457A-8080-F96E83F6C12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Gráficas!$L$161:$L$163</c:f>
              <c:numCache>
                <c:formatCode>General</c:formatCode>
                <c:ptCount val="3"/>
                <c:pt idx="0" formatCode="0.0">
                  <c:v>35.5</c:v>
                </c:pt>
                <c:pt idx="1">
                  <c:v>2</c:v>
                </c:pt>
                <c:pt idx="2">
                  <c:v>162.5</c:v>
                </c:pt>
              </c:numCache>
            </c:numRef>
          </c:val>
          <c:extLst>
            <c:ext xmlns:c16="http://schemas.microsoft.com/office/drawing/2014/chart" uri="{C3380CC4-5D6E-409C-BE32-E72D297353CC}">
              <c16:uniqueId val="{00000013-97E8-457A-8080-F96E83F6C12E}"/>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Gráficas!$J$158</c:f>
          <c:strCache>
            <c:ptCount val="1"/>
            <c:pt idx="0">
              <c:v>Planeación</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46B5-4B4A-A917-54D979A69B1E}"/>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46B5-4B4A-A917-54D979A69B1E}"/>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46B5-4B4A-A917-54D979A69B1E}"/>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46B5-4B4A-A917-54D979A69B1E}"/>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46B5-4B4A-A917-54D979A69B1E}"/>
              </c:ext>
            </c:extLst>
          </c:dPt>
          <c:dPt>
            <c:idx val="5"/>
            <c:bubble3D val="0"/>
            <c:spPr>
              <a:noFill/>
              <a:ln w="19050">
                <a:noFill/>
              </a:ln>
              <a:effectLst/>
            </c:spPr>
            <c:extLst>
              <c:ext xmlns:c16="http://schemas.microsoft.com/office/drawing/2014/chart" uri="{C3380CC4-5D6E-409C-BE32-E72D297353CC}">
                <c16:uniqueId val="{0000000B-46B5-4B4A-A917-54D979A69B1E}"/>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46B5-4B4A-A917-54D979A69B1E}"/>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c:v>
          </c:tx>
          <c:dPt>
            <c:idx val="0"/>
            <c:bubble3D val="0"/>
            <c:spPr>
              <a:noFill/>
              <a:ln w="19050">
                <a:noFill/>
              </a:ln>
              <a:effectLst/>
            </c:spPr>
            <c:extLst>
              <c:ext xmlns:c16="http://schemas.microsoft.com/office/drawing/2014/chart" uri="{C3380CC4-5D6E-409C-BE32-E72D297353CC}">
                <c16:uniqueId val="{0000000E-46B5-4B4A-A917-54D979A69B1E}"/>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46B5-4B4A-A917-54D979A69B1E}"/>
              </c:ext>
            </c:extLst>
          </c:dPt>
          <c:dPt>
            <c:idx val="2"/>
            <c:bubble3D val="0"/>
            <c:spPr>
              <a:noFill/>
              <a:ln w="19050">
                <a:noFill/>
              </a:ln>
              <a:effectLst/>
            </c:spPr>
            <c:extLst>
              <c:ext xmlns:c16="http://schemas.microsoft.com/office/drawing/2014/chart" uri="{C3380CC4-5D6E-409C-BE32-E72D297353CC}">
                <c16:uniqueId val="{00000012-46B5-4B4A-A917-54D979A69B1E}"/>
              </c:ext>
            </c:extLst>
          </c:dPt>
          <c:dLbls>
            <c:dLbl>
              <c:idx val="1"/>
              <c:tx>
                <c:strRef>
                  <c:f>Gráficas!$L$158</c:f>
                  <c:strCache>
                    <c:ptCount val="1"/>
                    <c:pt idx="0">
                      <c:v>20.0</c:v>
                    </c:pt>
                  </c:strCache>
                </c:strRef>
              </c:tx>
              <c:spPr>
                <a:noFill/>
                <a:ln>
                  <a:noFill/>
                </a:ln>
                <a:effectLst/>
              </c:spPr>
              <c:txPr>
                <a:bodyPr rot="0" spcFirstLastPara="1" vertOverflow="ellipsis" vert="horz" wrap="square" lIns="38100" tIns="19050" rIns="38100" bIns="19050" anchor="ctr" anchorCtr="1">
                  <a:spAutoFit/>
                </a:bodyPr>
                <a:lstStyle/>
                <a:p>
                  <a:pPr>
                    <a:defRPr lang="es-ES"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{516AB8FD-5737-4185-8AAB-3F596B7A9BC3}</c15:txfldGUID>
                      <c15:f>Gráficas!$L$158</c15:f>
                      <c15:dlblFieldTableCache>
                        <c:ptCount val="1"/>
                        <c:pt idx="0">
                          <c:v>20.0</c:v>
                        </c:pt>
                      </c15:dlblFieldTableCache>
                    </c15:dlblFTEntry>
                  </c15:dlblFieldTable>
                  <c15:showDataLabelsRange val="0"/>
                </c:ext>
                <c:ext xmlns:c16="http://schemas.microsoft.com/office/drawing/2014/chart" uri="{C3380CC4-5D6E-409C-BE32-E72D297353CC}">
                  <c16:uniqueId val="{00000010-46B5-4B4A-A917-54D979A69B1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Gráficas!$L$158:$L$160</c:f>
              <c:numCache>
                <c:formatCode>General</c:formatCode>
                <c:ptCount val="3"/>
                <c:pt idx="0" formatCode="0.0">
                  <c:v>20</c:v>
                </c:pt>
                <c:pt idx="1">
                  <c:v>2</c:v>
                </c:pt>
                <c:pt idx="2">
                  <c:v>178</c:v>
                </c:pt>
              </c:numCache>
            </c:numRef>
          </c:val>
          <c:extLst>
            <c:ext xmlns:c16="http://schemas.microsoft.com/office/drawing/2014/chart" uri="{C3380CC4-5D6E-409C-BE32-E72D297353CC}">
              <c16:uniqueId val="{00000013-46B5-4B4A-A917-54D979A69B1E}"/>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Gráficas!$J$187</c:f>
          <c:strCache>
            <c:ptCount val="1"/>
            <c:pt idx="0">
              <c:v>Consolidación de la cultura de compartir y difundir</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198E-4025-AA2F-1D6B085B8218}"/>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198E-4025-AA2F-1D6B085B8218}"/>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198E-4025-AA2F-1D6B085B8218}"/>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198E-4025-AA2F-1D6B085B8218}"/>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198E-4025-AA2F-1D6B085B8218}"/>
              </c:ext>
            </c:extLst>
          </c:dPt>
          <c:dPt>
            <c:idx val="5"/>
            <c:bubble3D val="0"/>
            <c:spPr>
              <a:noFill/>
              <a:ln w="19050">
                <a:noFill/>
              </a:ln>
              <a:effectLst/>
            </c:spPr>
            <c:extLst>
              <c:ext xmlns:c16="http://schemas.microsoft.com/office/drawing/2014/chart" uri="{C3380CC4-5D6E-409C-BE32-E72D297353CC}">
                <c16:uniqueId val="{0000000B-198E-4025-AA2F-1D6B085B8218}"/>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198E-4025-AA2F-1D6B085B8218}"/>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c:v>
          </c:tx>
          <c:dPt>
            <c:idx val="0"/>
            <c:bubble3D val="0"/>
            <c:spPr>
              <a:noFill/>
              <a:ln w="19050">
                <a:noFill/>
              </a:ln>
              <a:effectLst/>
            </c:spPr>
            <c:extLst>
              <c:ext xmlns:c16="http://schemas.microsoft.com/office/drawing/2014/chart" uri="{C3380CC4-5D6E-409C-BE32-E72D297353CC}">
                <c16:uniqueId val="{0000000E-198E-4025-AA2F-1D6B085B8218}"/>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198E-4025-AA2F-1D6B085B8218}"/>
              </c:ext>
            </c:extLst>
          </c:dPt>
          <c:dPt>
            <c:idx val="2"/>
            <c:bubble3D val="0"/>
            <c:spPr>
              <a:noFill/>
              <a:ln w="19050">
                <a:noFill/>
              </a:ln>
              <a:effectLst/>
            </c:spPr>
            <c:extLst>
              <c:ext xmlns:c16="http://schemas.microsoft.com/office/drawing/2014/chart" uri="{C3380CC4-5D6E-409C-BE32-E72D297353CC}">
                <c16:uniqueId val="{00000012-198E-4025-AA2F-1D6B085B8218}"/>
              </c:ext>
            </c:extLst>
          </c:dPt>
          <c:dLbls>
            <c:dLbl>
              <c:idx val="1"/>
              <c:tx>
                <c:strRef>
                  <c:f>Gráficas!$L$187</c:f>
                  <c:strCache>
                    <c:ptCount val="1"/>
                    <c:pt idx="0">
                      <c:v>68.0</c:v>
                    </c:pt>
                  </c:strCache>
                </c:strRef>
              </c:tx>
              <c:spPr>
                <a:noFill/>
                <a:ln>
                  <a:noFill/>
                </a:ln>
                <a:effectLst/>
              </c:spPr>
              <c:txPr>
                <a:bodyPr wrap="square" lIns="38100" tIns="19050" rIns="38100" bIns="19050" anchor="ctr">
                  <a:spAutoFit/>
                </a:bodyPr>
                <a:lstStyle/>
                <a:p>
                  <a:pPr>
                    <a:defRPr sz="2000" b="1"/>
                  </a:pPr>
                  <a:endParaRPr lang="es-CO"/>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{474F43B1-A8AC-420D-8DF8-58E48BB68651}</c15:txfldGUID>
                      <c15:f>Gráficas!$L$187</c15:f>
                      <c15:dlblFieldTableCache>
                        <c:ptCount val="1"/>
                        <c:pt idx="0">
                          <c:v>68.0</c:v>
                        </c:pt>
                      </c15:dlblFieldTableCache>
                    </c15:dlblFTEntry>
                  </c15:dlblFieldTable>
                  <c15:showDataLabelsRange val="0"/>
                </c:ext>
                <c:ext xmlns:c16="http://schemas.microsoft.com/office/drawing/2014/chart" uri="{C3380CC4-5D6E-409C-BE32-E72D297353CC}">
                  <c16:uniqueId val="{00000010-198E-4025-AA2F-1D6B085B821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Gráficas!$L$187:$L$189</c:f>
              <c:numCache>
                <c:formatCode>General</c:formatCode>
                <c:ptCount val="3"/>
                <c:pt idx="0" formatCode="0.0">
                  <c:v>68</c:v>
                </c:pt>
                <c:pt idx="1">
                  <c:v>2</c:v>
                </c:pt>
                <c:pt idx="2">
                  <c:v>130</c:v>
                </c:pt>
              </c:numCache>
            </c:numRef>
          </c:val>
          <c:extLst>
            <c:ext xmlns:c16="http://schemas.microsoft.com/office/drawing/2014/chart" uri="{C3380CC4-5D6E-409C-BE32-E72D297353CC}">
              <c16:uniqueId val="{00000013-198E-4025-AA2F-1D6B085B8218}"/>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Gráficas!$J$181</c:f>
          <c:strCache>
            <c:ptCount val="1"/>
            <c:pt idx="0">
              <c:v>Establecimiento de acciones fundamentales</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DFDA-4B3E-8657-2E9736B554CF}"/>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DFDA-4B3E-8657-2E9736B554CF}"/>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DFDA-4B3E-8657-2E9736B554CF}"/>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DFDA-4B3E-8657-2E9736B554CF}"/>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DFDA-4B3E-8657-2E9736B554CF}"/>
              </c:ext>
            </c:extLst>
          </c:dPt>
          <c:dPt>
            <c:idx val="5"/>
            <c:bubble3D val="0"/>
            <c:spPr>
              <a:noFill/>
              <a:ln w="19050">
                <a:noFill/>
              </a:ln>
              <a:effectLst/>
            </c:spPr>
            <c:extLst>
              <c:ext xmlns:c16="http://schemas.microsoft.com/office/drawing/2014/chart" uri="{C3380CC4-5D6E-409C-BE32-E72D297353CC}">
                <c16:uniqueId val="{0000000B-DFDA-4B3E-8657-2E9736B554CF}"/>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DFDA-4B3E-8657-2E9736B554CF}"/>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c:v>
          </c:tx>
          <c:dPt>
            <c:idx val="0"/>
            <c:bubble3D val="0"/>
            <c:spPr>
              <a:noFill/>
              <a:ln w="19050">
                <a:noFill/>
              </a:ln>
              <a:effectLst/>
            </c:spPr>
            <c:extLst>
              <c:ext xmlns:c16="http://schemas.microsoft.com/office/drawing/2014/chart" uri="{C3380CC4-5D6E-409C-BE32-E72D297353CC}">
                <c16:uniqueId val="{0000000E-DFDA-4B3E-8657-2E9736B554CF}"/>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DFDA-4B3E-8657-2E9736B554CF}"/>
              </c:ext>
            </c:extLst>
          </c:dPt>
          <c:dPt>
            <c:idx val="2"/>
            <c:bubble3D val="0"/>
            <c:spPr>
              <a:noFill/>
              <a:ln w="19050">
                <a:noFill/>
              </a:ln>
              <a:effectLst/>
            </c:spPr>
            <c:extLst>
              <c:ext xmlns:c16="http://schemas.microsoft.com/office/drawing/2014/chart" uri="{C3380CC4-5D6E-409C-BE32-E72D297353CC}">
                <c16:uniqueId val="{00000012-DFDA-4B3E-8657-2E9736B554CF}"/>
              </c:ext>
            </c:extLst>
          </c:dPt>
          <c:dLbls>
            <c:dLbl>
              <c:idx val="1"/>
              <c:layout>
                <c:manualLayout>
                  <c:x val="0.23995931758530201"/>
                  <c:y val="-1.5837055630739779E-2"/>
                </c:manualLayout>
              </c:layout>
              <c:tx>
                <c:strRef>
                  <c:f>Gráficas!$L$181</c:f>
                  <c:strCache>
                    <c:ptCount val="1"/>
                    <c:pt idx="0">
                      <c:v>59.8</c:v>
                    </c:pt>
                  </c:strCache>
                </c:strRef>
              </c:tx>
              <c:spPr>
                <a:noFill/>
                <a:ln>
                  <a:noFill/>
                </a:ln>
                <a:effectLst/>
              </c:spPr>
              <c:txPr>
                <a:bodyPr rot="0" spcFirstLastPara="1" vertOverflow="ellipsis" vert="horz" wrap="square" lIns="38100" tIns="19050" rIns="38100" bIns="19050" anchor="ctr" anchorCtr="1">
                  <a:spAutoFit/>
                </a:bodyPr>
                <a:lstStyle/>
                <a:p>
                  <a:pPr>
                    <a:defRPr lang="es-ES" sz="2000" b="1"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15:dlblFieldTable>
                    <c15:dlblFTEntry>
                      <c15:txfldGUID>{6DCF5367-A582-4746-926A-1EF060B50582}</c15:txfldGUID>
                      <c15:f>Gráficas!$L$181</c15:f>
                      <c15:dlblFieldTableCache>
                        <c:ptCount val="1"/>
                        <c:pt idx="0">
                          <c:v>59.8</c:v>
                        </c:pt>
                      </c15:dlblFieldTableCache>
                    </c15:dlblFTEntry>
                  </c15:dlblFieldTable>
                  <c15:showDataLabelsRange val="0"/>
                </c:ext>
                <c:ext xmlns:c16="http://schemas.microsoft.com/office/drawing/2014/chart" uri="{C3380CC4-5D6E-409C-BE32-E72D297353CC}">
                  <c16:uniqueId val="{00000010-DFDA-4B3E-8657-2E9736B554C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Gráficas!$L$181:$L$183</c:f>
              <c:numCache>
                <c:formatCode>General</c:formatCode>
                <c:ptCount val="3"/>
                <c:pt idx="0" formatCode="0.0">
                  <c:v>59.8</c:v>
                </c:pt>
                <c:pt idx="1">
                  <c:v>2</c:v>
                </c:pt>
                <c:pt idx="2">
                  <c:v>138.19999999999999</c:v>
                </c:pt>
              </c:numCache>
            </c:numRef>
          </c:val>
          <c:extLst>
            <c:ext xmlns:c16="http://schemas.microsoft.com/office/drawing/2014/chart" uri="{C3380CC4-5D6E-409C-BE32-E72D297353CC}">
              <c16:uniqueId val="{00000013-DFDA-4B3E-8657-2E9736B554CF}"/>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Gráficas!$J$34</c:f>
          <c:strCache>
            <c:ptCount val="1"/>
            <c:pt idx="0">
              <c:v>Planeación</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9CAC-472E-97EE-772C858E11EB}"/>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9CAC-472E-97EE-772C858E11EB}"/>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9CAC-472E-97EE-772C858E11EB}"/>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9CAC-472E-97EE-772C858E11EB}"/>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9CAC-472E-97EE-772C858E11EB}"/>
              </c:ext>
            </c:extLst>
          </c:dPt>
          <c:dPt>
            <c:idx val="5"/>
            <c:bubble3D val="0"/>
            <c:spPr>
              <a:noFill/>
              <a:ln w="19050">
                <a:noFill/>
              </a:ln>
              <a:effectLst/>
            </c:spPr>
            <c:extLst>
              <c:ext xmlns:c16="http://schemas.microsoft.com/office/drawing/2014/chart" uri="{C3380CC4-5D6E-409C-BE32-E72D297353CC}">
                <c16:uniqueId val="{0000000B-9CAC-472E-97EE-772C858E11EB}"/>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9CAC-472E-97EE-772C858E11EB}"/>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c:v>
          </c:tx>
          <c:dPt>
            <c:idx val="0"/>
            <c:bubble3D val="0"/>
            <c:spPr>
              <a:noFill/>
              <a:ln w="19050">
                <a:noFill/>
              </a:ln>
              <a:effectLst/>
            </c:spPr>
            <c:extLst>
              <c:ext xmlns:c16="http://schemas.microsoft.com/office/drawing/2014/chart" uri="{C3380CC4-5D6E-409C-BE32-E72D297353CC}">
                <c16:uniqueId val="{0000000E-9CAC-472E-97EE-772C858E11EB}"/>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9CAC-472E-97EE-772C858E11EB}"/>
              </c:ext>
            </c:extLst>
          </c:dPt>
          <c:dPt>
            <c:idx val="2"/>
            <c:bubble3D val="0"/>
            <c:spPr>
              <a:noFill/>
              <a:ln w="19050">
                <a:noFill/>
              </a:ln>
              <a:effectLst/>
            </c:spPr>
            <c:extLst>
              <c:ext xmlns:c16="http://schemas.microsoft.com/office/drawing/2014/chart" uri="{C3380CC4-5D6E-409C-BE32-E72D297353CC}">
                <c16:uniqueId val="{00000012-9CAC-472E-97EE-772C858E11EB}"/>
              </c:ext>
            </c:extLst>
          </c:dPt>
          <c:dLbls>
            <c:dLbl>
              <c:idx val="1"/>
              <c:tx>
                <c:strRef>
                  <c:f>Gráficas!$L$34</c:f>
                  <c:strCache>
                    <c:ptCount val="1"/>
                    <c:pt idx="0">
                      <c:v>54.7</c:v>
                    </c:pt>
                  </c:strCache>
                </c:strRef>
              </c:tx>
              <c:spPr>
                <a:noFill/>
                <a:ln>
                  <a:noFill/>
                </a:ln>
                <a:effectLst/>
              </c:spPr>
              <c:txPr>
                <a:bodyPr rot="0" spcFirstLastPara="1" vertOverflow="ellipsis" vert="horz" wrap="square" lIns="38100" tIns="19050" rIns="38100" bIns="19050" anchor="ctr" anchorCtr="1">
                  <a:spAutoFit/>
                </a:bodyPr>
                <a:lstStyle/>
                <a:p>
                  <a:pPr>
                    <a:defRPr lang="es-ES"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{97750BD5-C055-41AC-95D2-049AE15542A1}</c15:txfldGUID>
                      <c15:f>Gráficas!$L$34</c15:f>
                      <c15:dlblFieldTableCache>
                        <c:ptCount val="1"/>
                        <c:pt idx="0">
                          <c:v>54.7</c:v>
                        </c:pt>
                      </c15:dlblFieldTableCache>
                    </c15:dlblFTEntry>
                  </c15:dlblFieldTable>
                  <c15:showDataLabelsRange val="0"/>
                </c:ext>
                <c:ext xmlns:c16="http://schemas.microsoft.com/office/drawing/2014/chart" uri="{C3380CC4-5D6E-409C-BE32-E72D297353CC}">
                  <c16:uniqueId val="{00000010-9CAC-472E-97EE-772C858E11E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Gráficas!$L$34:$L$36</c:f>
              <c:numCache>
                <c:formatCode>General</c:formatCode>
                <c:ptCount val="3"/>
                <c:pt idx="0" formatCode="0.0">
                  <c:v>54.714285714285715</c:v>
                </c:pt>
                <c:pt idx="1">
                  <c:v>2</c:v>
                </c:pt>
                <c:pt idx="2">
                  <c:v>143.28571428571428</c:v>
                </c:pt>
              </c:numCache>
            </c:numRef>
          </c:val>
          <c:extLst>
            <c:ext xmlns:c16="http://schemas.microsoft.com/office/drawing/2014/chart" uri="{C3380CC4-5D6E-409C-BE32-E72D297353CC}">
              <c16:uniqueId val="{00000013-9CAC-472E-97EE-772C858E11EB}"/>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Gráficas!$J$37</c:f>
          <c:strCache>
            <c:ptCount val="1"/>
            <c:pt idx="0">
              <c:v>Generación y producción</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0979-4A40-844D-79CBF66239C9}"/>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0979-4A40-844D-79CBF66239C9}"/>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0979-4A40-844D-79CBF66239C9}"/>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0979-4A40-844D-79CBF66239C9}"/>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0979-4A40-844D-79CBF66239C9}"/>
              </c:ext>
            </c:extLst>
          </c:dPt>
          <c:dPt>
            <c:idx val="5"/>
            <c:bubble3D val="0"/>
            <c:spPr>
              <a:noFill/>
              <a:ln w="19050">
                <a:noFill/>
              </a:ln>
              <a:effectLst/>
            </c:spPr>
            <c:extLst>
              <c:ext xmlns:c16="http://schemas.microsoft.com/office/drawing/2014/chart" uri="{C3380CC4-5D6E-409C-BE32-E72D297353CC}">
                <c16:uniqueId val="{0000000B-0979-4A40-844D-79CBF66239C9}"/>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0979-4A40-844D-79CBF66239C9}"/>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refeee</c:v>
          </c:tx>
          <c:dPt>
            <c:idx val="0"/>
            <c:bubble3D val="0"/>
            <c:spPr>
              <a:noFill/>
              <a:ln w="19050">
                <a:noFill/>
              </a:ln>
              <a:effectLst/>
            </c:spPr>
            <c:extLst>
              <c:ext xmlns:c16="http://schemas.microsoft.com/office/drawing/2014/chart" uri="{C3380CC4-5D6E-409C-BE32-E72D297353CC}">
                <c16:uniqueId val="{0000000E-0979-4A40-844D-79CBF66239C9}"/>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0979-4A40-844D-79CBF66239C9}"/>
              </c:ext>
            </c:extLst>
          </c:dPt>
          <c:dPt>
            <c:idx val="2"/>
            <c:bubble3D val="0"/>
            <c:spPr>
              <a:noFill/>
              <a:ln w="19050">
                <a:noFill/>
              </a:ln>
              <a:effectLst/>
            </c:spPr>
            <c:extLst>
              <c:ext xmlns:c16="http://schemas.microsoft.com/office/drawing/2014/chart" uri="{C3380CC4-5D6E-409C-BE32-E72D297353CC}">
                <c16:uniqueId val="{00000012-0979-4A40-844D-79CBF66239C9}"/>
              </c:ext>
            </c:extLst>
          </c:dPt>
          <c:dLbls>
            <c:dLbl>
              <c:idx val="1"/>
              <c:tx>
                <c:strRef>
                  <c:f>Gráficas!$L$37</c:f>
                  <c:strCache>
                    <c:ptCount val="1"/>
                    <c:pt idx="0">
                      <c:v>43.8</c:v>
                    </c:pt>
                  </c:strCache>
                </c:strRef>
              </c:tx>
              <c:spPr>
                <a:noFill/>
                <a:ln>
                  <a:noFill/>
                </a:ln>
                <a:effectLst/>
              </c:spPr>
              <c:txPr>
                <a:bodyPr rot="0" spcFirstLastPara="1" vertOverflow="ellipsis" vert="horz" wrap="square" lIns="38100" tIns="19050" rIns="38100" bIns="19050" anchor="ctr" anchorCtr="1">
                  <a:spAutoFit/>
                </a:bodyPr>
                <a:lstStyle/>
                <a:p>
                  <a:pPr>
                    <a:defRPr lang="es-ES"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{631A9BEC-A7B3-4FF3-B745-52D96098E719}</c15:txfldGUID>
                      <c15:f>Gráficas!$L$37</c15:f>
                      <c15:dlblFieldTableCache>
                        <c:ptCount val="1"/>
                        <c:pt idx="0">
                          <c:v>43.8</c:v>
                        </c:pt>
                      </c15:dlblFieldTableCache>
                    </c15:dlblFTEntry>
                  </c15:dlblFieldTable>
                  <c15:showDataLabelsRange val="0"/>
                </c:ext>
                <c:ext xmlns:c16="http://schemas.microsoft.com/office/drawing/2014/chart" uri="{C3380CC4-5D6E-409C-BE32-E72D297353CC}">
                  <c16:uniqueId val="{00000010-0979-4A40-844D-79CBF66239C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Gráficas!$L$37:$L$39</c:f>
              <c:numCache>
                <c:formatCode>General</c:formatCode>
                <c:ptCount val="3"/>
                <c:pt idx="0" formatCode="0.0">
                  <c:v>43.785714285714285</c:v>
                </c:pt>
                <c:pt idx="1">
                  <c:v>2</c:v>
                </c:pt>
                <c:pt idx="2">
                  <c:v>154.21428571428572</c:v>
                </c:pt>
              </c:numCache>
            </c:numRef>
          </c:val>
          <c:extLst>
            <c:ext xmlns:c16="http://schemas.microsoft.com/office/drawing/2014/chart" uri="{C3380CC4-5D6E-409C-BE32-E72D297353CC}">
              <c16:uniqueId val="{00000013-0979-4A40-844D-79CBF66239C9}"/>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Gráficas!$J$40</c:f>
          <c:strCache>
            <c:ptCount val="1"/>
            <c:pt idx="0">
              <c:v>Herramientas de uso y apropiación</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4ED6-446D-A716-75CB4E588B41}"/>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4ED6-446D-A716-75CB4E588B41}"/>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4ED6-446D-A716-75CB4E588B41}"/>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4ED6-446D-A716-75CB4E588B41}"/>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4ED6-446D-A716-75CB4E588B41}"/>
              </c:ext>
            </c:extLst>
          </c:dPt>
          <c:dPt>
            <c:idx val="5"/>
            <c:bubble3D val="0"/>
            <c:spPr>
              <a:noFill/>
              <a:ln w="19050">
                <a:noFill/>
              </a:ln>
              <a:effectLst/>
            </c:spPr>
            <c:extLst>
              <c:ext xmlns:c16="http://schemas.microsoft.com/office/drawing/2014/chart" uri="{C3380CC4-5D6E-409C-BE32-E72D297353CC}">
                <c16:uniqueId val="{0000000B-4ED6-446D-A716-75CB4E588B41}"/>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4ED6-446D-A716-75CB4E588B41}"/>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refeee</c:v>
          </c:tx>
          <c:dPt>
            <c:idx val="0"/>
            <c:bubble3D val="0"/>
            <c:spPr>
              <a:noFill/>
              <a:ln w="19050">
                <a:noFill/>
              </a:ln>
              <a:effectLst/>
            </c:spPr>
            <c:extLst>
              <c:ext xmlns:c16="http://schemas.microsoft.com/office/drawing/2014/chart" uri="{C3380CC4-5D6E-409C-BE32-E72D297353CC}">
                <c16:uniqueId val="{0000000E-4ED6-446D-A716-75CB4E588B41}"/>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4ED6-446D-A716-75CB4E588B41}"/>
              </c:ext>
            </c:extLst>
          </c:dPt>
          <c:dPt>
            <c:idx val="2"/>
            <c:bubble3D val="0"/>
            <c:spPr>
              <a:noFill/>
              <a:ln w="19050">
                <a:noFill/>
              </a:ln>
              <a:effectLst/>
            </c:spPr>
            <c:extLst>
              <c:ext xmlns:c16="http://schemas.microsoft.com/office/drawing/2014/chart" uri="{C3380CC4-5D6E-409C-BE32-E72D297353CC}">
                <c16:uniqueId val="{00000012-4ED6-446D-A716-75CB4E588B41}"/>
              </c:ext>
            </c:extLst>
          </c:dPt>
          <c:dLbls>
            <c:dLbl>
              <c:idx val="1"/>
              <c:tx>
                <c:strRef>
                  <c:f>Gráficas!$L$40</c:f>
                  <c:strCache>
                    <c:ptCount val="1"/>
                    <c:pt idx="0">
                      <c:v>50.2</c:v>
                    </c:pt>
                  </c:strCache>
                </c:strRef>
              </c:tx>
              <c:spPr>
                <a:noFill/>
                <a:ln>
                  <a:noFill/>
                </a:ln>
                <a:effectLst/>
              </c:spPr>
              <c:txPr>
                <a:bodyPr rot="0" spcFirstLastPara="1" vertOverflow="ellipsis" vert="horz" wrap="square" lIns="38100" tIns="19050" rIns="38100" bIns="19050" anchor="ctr" anchorCtr="1">
                  <a:spAutoFit/>
                </a:bodyPr>
                <a:lstStyle/>
                <a:p>
                  <a:pPr>
                    <a:defRPr lang="es-ES"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{0228A540-20AA-48DD-8FD9-C808BA69084C}</c15:txfldGUID>
                      <c15:f>Gráficas!$L$40</c15:f>
                      <c15:dlblFieldTableCache>
                        <c:ptCount val="1"/>
                        <c:pt idx="0">
                          <c:v>50.2</c:v>
                        </c:pt>
                      </c15:dlblFieldTableCache>
                    </c15:dlblFTEntry>
                  </c15:dlblFieldTable>
                  <c15:showDataLabelsRange val="0"/>
                </c:ext>
                <c:ext xmlns:c16="http://schemas.microsoft.com/office/drawing/2014/chart" uri="{C3380CC4-5D6E-409C-BE32-E72D297353CC}">
                  <c16:uniqueId val="{00000010-4ED6-446D-A716-75CB4E588B4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Gráficas!$L$40:$L$42</c:f>
              <c:numCache>
                <c:formatCode>General</c:formatCode>
                <c:ptCount val="3"/>
                <c:pt idx="0" formatCode="0.0">
                  <c:v>50.166666666666664</c:v>
                </c:pt>
                <c:pt idx="1">
                  <c:v>2</c:v>
                </c:pt>
                <c:pt idx="2">
                  <c:v>147.83333333333334</c:v>
                </c:pt>
              </c:numCache>
            </c:numRef>
          </c:val>
          <c:extLst>
            <c:ext xmlns:c16="http://schemas.microsoft.com/office/drawing/2014/chart" uri="{C3380CC4-5D6E-409C-BE32-E72D297353CC}">
              <c16:uniqueId val="{00000013-4ED6-446D-A716-75CB4E588B41}"/>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Gráficas!$J$43</c:f>
          <c:strCache>
            <c:ptCount val="1"/>
            <c:pt idx="0">
              <c:v>Analítica institucional</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820D-4EF6-AD4E-8A53AB9FEBFF}"/>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820D-4EF6-AD4E-8A53AB9FEBFF}"/>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820D-4EF6-AD4E-8A53AB9FEBFF}"/>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820D-4EF6-AD4E-8A53AB9FEBFF}"/>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820D-4EF6-AD4E-8A53AB9FEBFF}"/>
              </c:ext>
            </c:extLst>
          </c:dPt>
          <c:dPt>
            <c:idx val="5"/>
            <c:bubble3D val="0"/>
            <c:spPr>
              <a:noFill/>
              <a:ln w="19050">
                <a:noFill/>
              </a:ln>
              <a:effectLst/>
            </c:spPr>
            <c:extLst>
              <c:ext xmlns:c16="http://schemas.microsoft.com/office/drawing/2014/chart" uri="{C3380CC4-5D6E-409C-BE32-E72D297353CC}">
                <c16:uniqueId val="{0000000B-820D-4EF6-AD4E-8A53AB9FEBFF}"/>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820D-4EF6-AD4E-8A53AB9FEBFF}"/>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c:v>
          </c:tx>
          <c:dPt>
            <c:idx val="0"/>
            <c:bubble3D val="0"/>
            <c:spPr>
              <a:noFill/>
              <a:ln w="19050">
                <a:noFill/>
              </a:ln>
              <a:effectLst/>
            </c:spPr>
            <c:extLst>
              <c:ext xmlns:c16="http://schemas.microsoft.com/office/drawing/2014/chart" uri="{C3380CC4-5D6E-409C-BE32-E72D297353CC}">
                <c16:uniqueId val="{0000000E-820D-4EF6-AD4E-8A53AB9FEBFF}"/>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820D-4EF6-AD4E-8A53AB9FEBFF}"/>
              </c:ext>
            </c:extLst>
          </c:dPt>
          <c:dPt>
            <c:idx val="2"/>
            <c:bubble3D val="0"/>
            <c:spPr>
              <a:noFill/>
              <a:ln w="19050">
                <a:noFill/>
              </a:ln>
              <a:effectLst/>
            </c:spPr>
            <c:extLst>
              <c:ext xmlns:c16="http://schemas.microsoft.com/office/drawing/2014/chart" uri="{C3380CC4-5D6E-409C-BE32-E72D297353CC}">
                <c16:uniqueId val="{00000012-820D-4EF6-AD4E-8A53AB9FEBFF}"/>
              </c:ext>
            </c:extLst>
          </c:dPt>
          <c:dLbls>
            <c:dLbl>
              <c:idx val="1"/>
              <c:tx>
                <c:strRef>
                  <c:f>Gráficas!$L$43</c:f>
                  <c:strCache>
                    <c:ptCount val="1"/>
                    <c:pt idx="0">
                      <c:v>34.6</c:v>
                    </c:pt>
                  </c:strCache>
                </c:strRef>
              </c:tx>
              <c:spPr>
                <a:noFill/>
                <a:ln>
                  <a:noFill/>
                </a:ln>
                <a:effectLst/>
              </c:spPr>
              <c:txPr>
                <a:bodyPr rot="0" spcFirstLastPara="1" vertOverflow="ellipsis" vert="horz" wrap="square" lIns="38100" tIns="19050" rIns="38100" bIns="19050" anchor="ctr" anchorCtr="1">
                  <a:spAutoFit/>
                </a:bodyPr>
                <a:lstStyle/>
                <a:p>
                  <a:pPr>
                    <a:defRPr lang="es-ES"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{5570C8ED-59FB-4244-BA88-59748A373237}</c15:txfldGUID>
                      <c15:f>Gráficas!$L$43</c15:f>
                      <c15:dlblFieldTableCache>
                        <c:ptCount val="1"/>
                        <c:pt idx="0">
                          <c:v>34.6</c:v>
                        </c:pt>
                      </c15:dlblFieldTableCache>
                    </c15:dlblFTEntry>
                  </c15:dlblFieldTable>
                  <c15:showDataLabelsRange val="0"/>
                </c:ext>
                <c:ext xmlns:c16="http://schemas.microsoft.com/office/drawing/2014/chart" uri="{C3380CC4-5D6E-409C-BE32-E72D297353CC}">
                  <c16:uniqueId val="{00000010-820D-4EF6-AD4E-8A53AB9FEBF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Gráficas!$L$43:$L$45</c:f>
              <c:numCache>
                <c:formatCode>General</c:formatCode>
                <c:ptCount val="3"/>
                <c:pt idx="0" formatCode="0.0">
                  <c:v>34.571428571428569</c:v>
                </c:pt>
                <c:pt idx="1">
                  <c:v>2</c:v>
                </c:pt>
                <c:pt idx="2">
                  <c:v>163.42857142857144</c:v>
                </c:pt>
              </c:numCache>
            </c:numRef>
          </c:val>
          <c:extLst>
            <c:ext xmlns:c16="http://schemas.microsoft.com/office/drawing/2014/chart" uri="{C3380CC4-5D6E-409C-BE32-E72D297353CC}">
              <c16:uniqueId val="{00000013-820D-4EF6-AD4E-8A53AB9FEBFF}"/>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Gráficas!$J$46</c:f>
          <c:strCache>
            <c:ptCount val="1"/>
            <c:pt idx="0">
              <c:v>Cultura de compartir y difundir</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34CD-4641-A124-D62B6BC457DE}"/>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34CD-4641-A124-D62B6BC457DE}"/>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34CD-4641-A124-D62B6BC457DE}"/>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34CD-4641-A124-D62B6BC457DE}"/>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34CD-4641-A124-D62B6BC457DE}"/>
              </c:ext>
            </c:extLst>
          </c:dPt>
          <c:dPt>
            <c:idx val="5"/>
            <c:bubble3D val="0"/>
            <c:spPr>
              <a:noFill/>
              <a:ln w="19050">
                <a:noFill/>
              </a:ln>
              <a:effectLst/>
            </c:spPr>
            <c:extLst>
              <c:ext xmlns:c16="http://schemas.microsoft.com/office/drawing/2014/chart" uri="{C3380CC4-5D6E-409C-BE32-E72D297353CC}">
                <c16:uniqueId val="{0000000B-34CD-4641-A124-D62B6BC457DE}"/>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34CD-4641-A124-D62B6BC457DE}"/>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refeeee</c:v>
          </c:tx>
          <c:dPt>
            <c:idx val="0"/>
            <c:bubble3D val="0"/>
            <c:spPr>
              <a:noFill/>
              <a:ln w="19050">
                <a:noFill/>
              </a:ln>
              <a:effectLst/>
            </c:spPr>
            <c:extLst>
              <c:ext xmlns:c16="http://schemas.microsoft.com/office/drawing/2014/chart" uri="{C3380CC4-5D6E-409C-BE32-E72D297353CC}">
                <c16:uniqueId val="{0000000E-34CD-4641-A124-D62B6BC457DE}"/>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34CD-4641-A124-D62B6BC457DE}"/>
              </c:ext>
            </c:extLst>
          </c:dPt>
          <c:dPt>
            <c:idx val="2"/>
            <c:bubble3D val="0"/>
            <c:spPr>
              <a:noFill/>
              <a:ln w="19050">
                <a:noFill/>
              </a:ln>
              <a:effectLst/>
            </c:spPr>
            <c:extLst>
              <c:ext xmlns:c16="http://schemas.microsoft.com/office/drawing/2014/chart" uri="{C3380CC4-5D6E-409C-BE32-E72D297353CC}">
                <c16:uniqueId val="{00000012-34CD-4641-A124-D62B6BC457DE}"/>
              </c:ext>
            </c:extLst>
          </c:dPt>
          <c:dLbls>
            <c:dLbl>
              <c:idx val="1"/>
              <c:tx>
                <c:strRef>
                  <c:f>Gráficas!$L$46</c:f>
                  <c:strCache>
                    <c:ptCount val="1"/>
                    <c:pt idx="0">
                      <c:v>63.9</c:v>
                    </c:pt>
                  </c:strCache>
                </c:strRef>
              </c:tx>
              <c:spPr>
                <a:noFill/>
                <a:ln>
                  <a:noFill/>
                </a:ln>
                <a:effectLst/>
              </c:spPr>
              <c:txPr>
                <a:bodyPr rot="0" spcFirstLastPara="1" vertOverflow="ellipsis" vert="horz" wrap="square" lIns="38100" tIns="19050" rIns="38100" bIns="19050" anchor="ctr" anchorCtr="1">
                  <a:spAutoFit/>
                </a:bodyPr>
                <a:lstStyle/>
                <a:p>
                  <a:pPr>
                    <a:defRPr lang="es-ES"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{F10F8CD7-8B28-4CC7-BA56-FE95A9FAA8AC}</c15:txfldGUID>
                      <c15:f>Gráficas!$L$46</c15:f>
                      <c15:dlblFieldTableCache>
                        <c:ptCount val="1"/>
                        <c:pt idx="0">
                          <c:v>63.9</c:v>
                        </c:pt>
                      </c15:dlblFieldTableCache>
                    </c15:dlblFTEntry>
                  </c15:dlblFieldTable>
                  <c15:showDataLabelsRange val="0"/>
                </c:ext>
                <c:ext xmlns:c16="http://schemas.microsoft.com/office/drawing/2014/chart" uri="{C3380CC4-5D6E-409C-BE32-E72D297353CC}">
                  <c16:uniqueId val="{00000010-34CD-4641-A124-D62B6BC457D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Gráficas!$L$46:$L$48</c:f>
              <c:numCache>
                <c:formatCode>General</c:formatCode>
                <c:ptCount val="3"/>
                <c:pt idx="0" formatCode="0.0">
                  <c:v>63.9</c:v>
                </c:pt>
                <c:pt idx="1">
                  <c:v>2</c:v>
                </c:pt>
                <c:pt idx="2">
                  <c:v>134.1</c:v>
                </c:pt>
              </c:numCache>
            </c:numRef>
          </c:val>
          <c:extLst>
            <c:ext xmlns:c16="http://schemas.microsoft.com/office/drawing/2014/chart" uri="{C3380CC4-5D6E-409C-BE32-E72D297353CC}">
              <c16:uniqueId val="{00000013-34CD-4641-A124-D62B6BC457DE}"/>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Gráficas!$I$61</c:f>
          <c:strCache>
            <c:ptCount val="1"/>
            <c:pt idx="0">
              <c:v>Identificación del conocimiento más relevante de la entidad</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2F7F-4F09-BD8C-03850AB18F38}"/>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2F7F-4F09-BD8C-03850AB18F38}"/>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2F7F-4F09-BD8C-03850AB18F38}"/>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2F7F-4F09-BD8C-03850AB18F38}"/>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2F7F-4F09-BD8C-03850AB18F38}"/>
              </c:ext>
            </c:extLst>
          </c:dPt>
          <c:dPt>
            <c:idx val="5"/>
            <c:bubble3D val="0"/>
            <c:spPr>
              <a:noFill/>
              <a:ln w="19050">
                <a:noFill/>
              </a:ln>
              <a:effectLst/>
            </c:spPr>
            <c:extLst>
              <c:ext xmlns:c16="http://schemas.microsoft.com/office/drawing/2014/chart" uri="{C3380CC4-5D6E-409C-BE32-E72D297353CC}">
                <c16:uniqueId val="{0000000B-2F7F-4F09-BD8C-03850AB18F38}"/>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2F7F-4F09-BD8C-03850AB18F38}"/>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c:v>
          </c:tx>
          <c:dPt>
            <c:idx val="0"/>
            <c:bubble3D val="0"/>
            <c:spPr>
              <a:noFill/>
              <a:ln w="19050">
                <a:solidFill>
                  <a:schemeClr val="lt1"/>
                </a:solidFill>
              </a:ln>
              <a:effectLst/>
            </c:spPr>
            <c:extLst>
              <c:ext xmlns:c16="http://schemas.microsoft.com/office/drawing/2014/chart" uri="{C3380CC4-5D6E-409C-BE32-E72D297353CC}">
                <c16:uniqueId val="{0000000E-2F7F-4F09-BD8C-03850AB18F38}"/>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2F7F-4F09-BD8C-03850AB18F38}"/>
              </c:ext>
            </c:extLst>
          </c:dPt>
          <c:dPt>
            <c:idx val="2"/>
            <c:bubble3D val="0"/>
            <c:spPr>
              <a:noFill/>
              <a:ln w="19050">
                <a:solidFill>
                  <a:schemeClr val="lt1"/>
                </a:solidFill>
              </a:ln>
              <a:effectLst/>
            </c:spPr>
            <c:extLst>
              <c:ext xmlns:c16="http://schemas.microsoft.com/office/drawing/2014/chart" uri="{C3380CC4-5D6E-409C-BE32-E72D297353CC}">
                <c16:uniqueId val="{00000012-2F7F-4F09-BD8C-03850AB18F38}"/>
              </c:ext>
            </c:extLst>
          </c:dPt>
          <c:dLbls>
            <c:dLbl>
              <c:idx val="1"/>
              <c:tx>
                <c:strRef>
                  <c:f>Gráficas!$K$61</c:f>
                  <c:strCache>
                    <c:ptCount val="1"/>
                    <c:pt idx="0">
                      <c:v>54.7</c:v>
                    </c:pt>
                  </c:strCache>
                </c:strRef>
              </c:tx>
              <c:spPr>
                <a:noFill/>
                <a:ln>
                  <a:noFill/>
                </a:ln>
                <a:effectLst/>
              </c:spPr>
              <c:txPr>
                <a:bodyPr rot="0" spcFirstLastPara="1" vertOverflow="ellipsis" vert="horz" wrap="square" lIns="38100" tIns="19050" rIns="38100" bIns="19050" anchor="ctr" anchorCtr="1">
                  <a:spAutoFit/>
                </a:bodyPr>
                <a:lstStyle/>
                <a:p>
                  <a:pPr>
                    <a:defRPr lang="es-ES"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{58D04794-61E8-4D54-94DD-8B296A0A98AD}</c15:txfldGUID>
                      <c15:f>Gráficas!$K$61</c15:f>
                      <c15:dlblFieldTableCache>
                        <c:ptCount val="1"/>
                        <c:pt idx="0">
                          <c:v>54.7</c:v>
                        </c:pt>
                      </c15:dlblFieldTableCache>
                    </c15:dlblFTEntry>
                  </c15:dlblFieldTable>
                  <c15:showDataLabelsRange val="0"/>
                </c:ext>
                <c:ext xmlns:c16="http://schemas.microsoft.com/office/drawing/2014/chart" uri="{C3380CC4-5D6E-409C-BE32-E72D297353CC}">
                  <c16:uniqueId val="{00000010-2F7F-4F09-BD8C-03850AB18F3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Gráficas!$K$61:$K$63</c:f>
              <c:numCache>
                <c:formatCode>0</c:formatCode>
                <c:ptCount val="3"/>
                <c:pt idx="0" formatCode="0.0">
                  <c:v>54.714285714285715</c:v>
                </c:pt>
                <c:pt idx="1">
                  <c:v>2</c:v>
                </c:pt>
                <c:pt idx="2">
                  <c:v>143.28571428571428</c:v>
                </c:pt>
              </c:numCache>
            </c:numRef>
          </c:val>
          <c:extLst>
            <c:ext xmlns:c16="http://schemas.microsoft.com/office/drawing/2014/chart" uri="{C3380CC4-5D6E-409C-BE32-E72D297353CC}">
              <c16:uniqueId val="{00000013-2F7F-4F09-BD8C-03850AB18F38}"/>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Gráficas!$J$91</c:f>
          <c:strCache>
            <c:ptCount val="1"/>
            <c:pt idx="0">
              <c:v>Ideación</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0C5A-4D98-9261-66A80550C590}"/>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0C5A-4D98-9261-66A80550C590}"/>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0C5A-4D98-9261-66A80550C590}"/>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0C5A-4D98-9261-66A80550C590}"/>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0C5A-4D98-9261-66A80550C590}"/>
              </c:ext>
            </c:extLst>
          </c:dPt>
          <c:dPt>
            <c:idx val="5"/>
            <c:bubble3D val="0"/>
            <c:spPr>
              <a:noFill/>
              <a:ln w="19050">
                <a:noFill/>
              </a:ln>
              <a:effectLst/>
            </c:spPr>
            <c:extLst>
              <c:ext xmlns:c16="http://schemas.microsoft.com/office/drawing/2014/chart" uri="{C3380CC4-5D6E-409C-BE32-E72D297353CC}">
                <c16:uniqueId val="{0000000B-0C5A-4D98-9261-66A80550C590}"/>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0C5A-4D98-9261-66A80550C590}"/>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c:v>
          </c:tx>
          <c:dPt>
            <c:idx val="0"/>
            <c:bubble3D val="0"/>
            <c:spPr>
              <a:noFill/>
              <a:ln w="19050">
                <a:noFill/>
              </a:ln>
              <a:effectLst/>
            </c:spPr>
            <c:extLst>
              <c:ext xmlns:c16="http://schemas.microsoft.com/office/drawing/2014/chart" uri="{C3380CC4-5D6E-409C-BE32-E72D297353CC}">
                <c16:uniqueId val="{0000000E-0C5A-4D98-9261-66A80550C590}"/>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0C5A-4D98-9261-66A80550C590}"/>
              </c:ext>
            </c:extLst>
          </c:dPt>
          <c:dPt>
            <c:idx val="2"/>
            <c:bubble3D val="0"/>
            <c:spPr>
              <a:noFill/>
              <a:ln w="19050">
                <a:noFill/>
              </a:ln>
              <a:effectLst/>
            </c:spPr>
            <c:extLst>
              <c:ext xmlns:c16="http://schemas.microsoft.com/office/drawing/2014/chart" uri="{C3380CC4-5D6E-409C-BE32-E72D297353CC}">
                <c16:uniqueId val="{00000012-0C5A-4D98-9261-66A80550C590}"/>
              </c:ext>
            </c:extLst>
          </c:dPt>
          <c:dLbls>
            <c:dLbl>
              <c:idx val="1"/>
              <c:tx>
                <c:strRef>
                  <c:f>Gráficas!$L$91</c:f>
                  <c:strCache>
                    <c:ptCount val="1"/>
                    <c:pt idx="0">
                      <c:v>20.0</c:v>
                    </c:pt>
                  </c:strCache>
                </c:strRef>
              </c:tx>
              <c:spPr>
                <a:noFill/>
                <a:ln>
                  <a:noFill/>
                </a:ln>
                <a:effectLst/>
              </c:spPr>
              <c:txPr>
                <a:bodyPr rot="0" spcFirstLastPara="1" vertOverflow="ellipsis" vert="horz" wrap="square" lIns="38100" tIns="19050" rIns="38100" bIns="19050" anchor="ctr" anchorCtr="1">
                  <a:spAutoFit/>
                </a:bodyPr>
                <a:lstStyle/>
                <a:p>
                  <a:pPr>
                    <a:defRPr lang="es-ES"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{624EEB4D-CA05-43D9-BE07-70C66A68E2F2}</c15:txfldGUID>
                      <c15:f>Gráficas!$L$91</c15:f>
                      <c15:dlblFieldTableCache>
                        <c:ptCount val="1"/>
                        <c:pt idx="0">
                          <c:v>20.0</c:v>
                        </c:pt>
                      </c15:dlblFieldTableCache>
                    </c15:dlblFTEntry>
                  </c15:dlblFieldTable>
                  <c15:showDataLabelsRange val="0"/>
                </c:ext>
                <c:ext xmlns:c16="http://schemas.microsoft.com/office/drawing/2014/chart" uri="{C3380CC4-5D6E-409C-BE32-E72D297353CC}">
                  <c16:uniqueId val="{00000010-0C5A-4D98-9261-66A80550C59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Gráficas!$L$91:$L$93</c:f>
              <c:numCache>
                <c:formatCode>0</c:formatCode>
                <c:ptCount val="3"/>
                <c:pt idx="0" formatCode="0.0">
                  <c:v>20</c:v>
                </c:pt>
                <c:pt idx="1">
                  <c:v>2</c:v>
                </c:pt>
                <c:pt idx="2">
                  <c:v>178</c:v>
                </c:pt>
              </c:numCache>
            </c:numRef>
          </c:val>
          <c:extLst>
            <c:ext xmlns:c16="http://schemas.microsoft.com/office/drawing/2014/chart" uri="{C3380CC4-5D6E-409C-BE32-E72D297353CC}">
              <c16:uniqueId val="{00000013-0C5A-4D98-9261-66A80550C590}"/>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Gráficas!$J$97</c:f>
          <c:strCache>
            <c:ptCount val="1"/>
            <c:pt idx="0">
              <c:v>Innovación</c:v>
            </c:pt>
          </c:strCache>
        </c:strRef>
      </c:tx>
      <c:layout>
        <c:manualLayout>
          <c:xMode val="edge"/>
          <c:yMode val="edge"/>
          <c:x val="0.39963888888888904"/>
          <c:y val="2.714932126696833E-2"/>
        </c:manualLayout>
      </c:layout>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5986-410E-8358-1D5C80EEAD2C}"/>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5986-410E-8358-1D5C80EEAD2C}"/>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5986-410E-8358-1D5C80EEAD2C}"/>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5986-410E-8358-1D5C80EEAD2C}"/>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5986-410E-8358-1D5C80EEAD2C}"/>
              </c:ext>
            </c:extLst>
          </c:dPt>
          <c:dPt>
            <c:idx val="5"/>
            <c:bubble3D val="0"/>
            <c:spPr>
              <a:noFill/>
              <a:ln w="19050">
                <a:noFill/>
              </a:ln>
              <a:effectLst/>
            </c:spPr>
            <c:extLst>
              <c:ext xmlns:c16="http://schemas.microsoft.com/office/drawing/2014/chart" uri="{C3380CC4-5D6E-409C-BE32-E72D297353CC}">
                <c16:uniqueId val="{0000000B-5986-410E-8358-1D5C80EEAD2C}"/>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5986-410E-8358-1D5C80EEAD2C}"/>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c:v>
          </c:tx>
          <c:dPt>
            <c:idx val="0"/>
            <c:bubble3D val="0"/>
            <c:spPr>
              <a:noFill/>
              <a:ln w="19050">
                <a:noFill/>
              </a:ln>
              <a:effectLst/>
            </c:spPr>
            <c:extLst>
              <c:ext xmlns:c16="http://schemas.microsoft.com/office/drawing/2014/chart" uri="{C3380CC4-5D6E-409C-BE32-E72D297353CC}">
                <c16:uniqueId val="{0000000E-5986-410E-8358-1D5C80EEAD2C}"/>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5986-410E-8358-1D5C80EEAD2C}"/>
              </c:ext>
            </c:extLst>
          </c:dPt>
          <c:dPt>
            <c:idx val="2"/>
            <c:bubble3D val="0"/>
            <c:spPr>
              <a:noFill/>
              <a:ln w="19050">
                <a:noFill/>
              </a:ln>
              <a:effectLst/>
            </c:spPr>
            <c:extLst>
              <c:ext xmlns:c16="http://schemas.microsoft.com/office/drawing/2014/chart" uri="{C3380CC4-5D6E-409C-BE32-E72D297353CC}">
                <c16:uniqueId val="{00000012-5986-410E-8358-1D5C80EEAD2C}"/>
              </c:ext>
            </c:extLst>
          </c:dPt>
          <c:dLbls>
            <c:dLbl>
              <c:idx val="1"/>
              <c:tx>
                <c:strRef>
                  <c:f>Gráficas!$L$97</c:f>
                  <c:strCache>
                    <c:ptCount val="1"/>
                    <c:pt idx="0">
                      <c:v>55.3</c:v>
                    </c:pt>
                  </c:strCache>
                </c:strRef>
              </c:tx>
              <c:spPr>
                <a:noFill/>
                <a:ln>
                  <a:noFill/>
                </a:ln>
                <a:effectLst/>
              </c:spPr>
              <c:txPr>
                <a:bodyPr rot="0" spcFirstLastPara="1" vertOverflow="ellipsis" vert="horz" wrap="square" lIns="38100" tIns="19050" rIns="38100" bIns="19050" anchor="ctr" anchorCtr="1">
                  <a:spAutoFit/>
                </a:bodyPr>
                <a:lstStyle/>
                <a:p>
                  <a:pPr>
                    <a:defRPr lang="es-ES"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{198D2A45-D648-4408-A879-1576321E6127}</c15:txfldGUID>
                      <c15:f>Gráficas!$L$97</c15:f>
                      <c15:dlblFieldTableCache>
                        <c:ptCount val="1"/>
                        <c:pt idx="0">
                          <c:v>55.3</c:v>
                        </c:pt>
                      </c15:dlblFieldTableCache>
                    </c15:dlblFTEntry>
                  </c15:dlblFieldTable>
                  <c15:showDataLabelsRange val="0"/>
                </c:ext>
                <c:ext xmlns:c16="http://schemas.microsoft.com/office/drawing/2014/chart" uri="{C3380CC4-5D6E-409C-BE32-E72D297353CC}">
                  <c16:uniqueId val="{00000010-5986-410E-8358-1D5C80EEAD2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Gráficas!$L$97:$L$99</c:f>
              <c:numCache>
                <c:formatCode>0</c:formatCode>
                <c:ptCount val="3"/>
                <c:pt idx="0" formatCode="0.0">
                  <c:v>55.333333333333336</c:v>
                </c:pt>
                <c:pt idx="1">
                  <c:v>2</c:v>
                </c:pt>
                <c:pt idx="2">
                  <c:v>142.66666666666666</c:v>
                </c:pt>
              </c:numCache>
            </c:numRef>
          </c:val>
          <c:extLst>
            <c:ext xmlns:c16="http://schemas.microsoft.com/office/drawing/2014/chart" uri="{C3380CC4-5D6E-409C-BE32-E72D297353CC}">
              <c16:uniqueId val="{00000013-5986-410E-8358-1D5C80EEAD2C}"/>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6.sv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hyperlink" Target="#Gr&#225;ficas!A1"/><Relationship Id="rId6" Type="http://schemas.openxmlformats.org/officeDocument/2006/relationships/image" Target="../media/image3.svg"/><Relationship Id="rId5" Type="http://schemas.openxmlformats.org/officeDocument/2006/relationships/image" Target="../media/image7.png"/><Relationship Id="rId4" Type="http://schemas.openxmlformats.org/officeDocument/2006/relationships/hyperlink" Target="#Inicio!A1"/></Relationships>
</file>

<file path=xl/drawings/_rels/drawing4.xml.rels><?xml version="1.0" encoding="UTF-8" standalone="yes"?>
<Relationships xmlns="http://schemas.openxmlformats.org/package/2006/relationships"><Relationship Id="rId8" Type="http://schemas.openxmlformats.org/officeDocument/2006/relationships/chart" Target="../charts/chart4.xml"/><Relationship Id="rId13" Type="http://schemas.openxmlformats.org/officeDocument/2006/relationships/chart" Target="../charts/chart9.xml"/><Relationship Id="rId18" Type="http://schemas.openxmlformats.org/officeDocument/2006/relationships/chart" Target="../charts/chart14.xml"/><Relationship Id="rId3" Type="http://schemas.openxmlformats.org/officeDocument/2006/relationships/image" Target="../media/image3.svg"/><Relationship Id="rId21" Type="http://schemas.openxmlformats.org/officeDocument/2006/relationships/chart" Target="../charts/chart17.xml"/><Relationship Id="rId7" Type="http://schemas.openxmlformats.org/officeDocument/2006/relationships/chart" Target="../charts/chart3.xml"/><Relationship Id="rId12" Type="http://schemas.openxmlformats.org/officeDocument/2006/relationships/chart" Target="../charts/chart8.xml"/><Relationship Id="rId17" Type="http://schemas.openxmlformats.org/officeDocument/2006/relationships/chart" Target="../charts/chart13.xml"/><Relationship Id="rId2" Type="http://schemas.openxmlformats.org/officeDocument/2006/relationships/image" Target="../media/image9.png"/><Relationship Id="rId16" Type="http://schemas.openxmlformats.org/officeDocument/2006/relationships/chart" Target="../charts/chart12.xml"/><Relationship Id="rId20" Type="http://schemas.openxmlformats.org/officeDocument/2006/relationships/chart" Target="../charts/chart16.xml"/><Relationship Id="rId1" Type="http://schemas.openxmlformats.org/officeDocument/2006/relationships/hyperlink" Target="#Inicio!A1"/><Relationship Id="rId6" Type="http://schemas.openxmlformats.org/officeDocument/2006/relationships/chart" Target="../charts/chart2.xml"/><Relationship Id="rId11" Type="http://schemas.openxmlformats.org/officeDocument/2006/relationships/chart" Target="../charts/chart7.xml"/><Relationship Id="rId5" Type="http://schemas.openxmlformats.org/officeDocument/2006/relationships/chart" Target="../charts/chart1.xml"/><Relationship Id="rId15" Type="http://schemas.openxmlformats.org/officeDocument/2006/relationships/chart" Target="../charts/chart11.xml"/><Relationship Id="rId23" Type="http://schemas.openxmlformats.org/officeDocument/2006/relationships/chart" Target="../charts/chart19.xml"/><Relationship Id="rId10" Type="http://schemas.openxmlformats.org/officeDocument/2006/relationships/chart" Target="../charts/chart6.xml"/><Relationship Id="rId19" Type="http://schemas.openxmlformats.org/officeDocument/2006/relationships/chart" Target="../charts/chart15.xml"/><Relationship Id="rId4" Type="http://schemas.openxmlformats.org/officeDocument/2006/relationships/image" Target="../media/image10.png"/><Relationship Id="rId9" Type="http://schemas.openxmlformats.org/officeDocument/2006/relationships/chart" Target="../charts/chart5.xml"/><Relationship Id="rId14" Type="http://schemas.openxmlformats.org/officeDocument/2006/relationships/chart" Target="../charts/chart10.xml"/><Relationship Id="rId22" Type="http://schemas.openxmlformats.org/officeDocument/2006/relationships/chart" Target="../charts/chart18.xml"/></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11.png"/><Relationship Id="rId1" Type="http://schemas.openxmlformats.org/officeDocument/2006/relationships/hyperlink" Target="#Inicio!A1"/><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7</xdr:col>
      <xdr:colOff>666751</xdr:colOff>
      <xdr:row>1</xdr:row>
      <xdr:rowOff>66954</xdr:rowOff>
    </xdr:from>
    <xdr:to>
      <xdr:col>11</xdr:col>
      <xdr:colOff>582085</xdr:colOff>
      <xdr:row>1</xdr:row>
      <xdr:rowOff>783167</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03751" y="268037"/>
          <a:ext cx="2963334" cy="7162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86</xdr:row>
      <xdr:rowOff>11907</xdr:rowOff>
    </xdr:from>
    <xdr:to>
      <xdr:col>11</xdr:col>
      <xdr:colOff>461962</xdr:colOff>
      <xdr:row>91</xdr:row>
      <xdr:rowOff>33339</xdr:rowOff>
    </xdr:to>
    <xdr:pic>
      <xdr:nvPicPr>
        <xdr:cNvPr id="2" name="Gráfico 2" descr="Lista de comprobación">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5587" y="16623507"/>
          <a:ext cx="914400" cy="926307"/>
        </a:xfrm>
        <a:prstGeom prst="rect">
          <a:avLst/>
        </a:prstGeom>
      </xdr:spPr>
    </xdr:pic>
    <xdr:clientData/>
  </xdr:twoCellAnchor>
  <xdr:twoCellAnchor editAs="oneCell">
    <xdr:from>
      <xdr:col>8</xdr:col>
      <xdr:colOff>370417</xdr:colOff>
      <xdr:row>1</xdr:row>
      <xdr:rowOff>127000</xdr:rowOff>
    </xdr:from>
    <xdr:to>
      <xdr:col>13</xdr:col>
      <xdr:colOff>317500</xdr:colOff>
      <xdr:row>1</xdr:row>
      <xdr:rowOff>1084099</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43500" y="275167"/>
          <a:ext cx="3757083"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268266</xdr:colOff>
      <xdr:row>7</xdr:row>
      <xdr:rowOff>175665</xdr:rowOff>
    </xdr:from>
    <xdr:to>
      <xdr:col>14</xdr:col>
      <xdr:colOff>469992</xdr:colOff>
      <xdr:row>8</xdr:row>
      <xdr:rowOff>77239</xdr:rowOff>
    </xdr:to>
    <xdr:pic>
      <xdr:nvPicPr>
        <xdr:cNvPr id="3" name="Gráfico 2" descr="Gráfico de barras">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0847366" y="2194965"/>
          <a:ext cx="912926" cy="917574"/>
        </a:xfrm>
        <a:prstGeom prst="rect">
          <a:avLst/>
        </a:prstGeom>
      </xdr:spPr>
    </xdr:pic>
    <xdr:clientData/>
  </xdr:twoCellAnchor>
  <xdr:twoCellAnchor editAs="oneCell">
    <xdr:from>
      <xdr:col>5</xdr:col>
      <xdr:colOff>459316</xdr:colOff>
      <xdr:row>7</xdr:row>
      <xdr:rowOff>94193</xdr:rowOff>
    </xdr:from>
    <xdr:to>
      <xdr:col>7</xdr:col>
      <xdr:colOff>140342</xdr:colOff>
      <xdr:row>7</xdr:row>
      <xdr:rowOff>991584</xdr:rowOff>
    </xdr:to>
    <xdr:pic>
      <xdr:nvPicPr>
        <xdr:cNvPr id="10" name="Gráfico 9" descr="Lista de comprobación">
          <a:hlinkClick xmlns:r="http://schemas.openxmlformats.org/officeDocument/2006/relationships" r:id="rId4"/>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3507316" y="2113493"/>
          <a:ext cx="912926" cy="897391"/>
        </a:xfrm>
        <a:prstGeom prst="rect">
          <a:avLst/>
        </a:prstGeom>
      </xdr:spPr>
    </xdr:pic>
    <xdr:clientData/>
  </xdr:twoCellAnchor>
  <xdr:twoCellAnchor editAs="oneCell">
    <xdr:from>
      <xdr:col>17</xdr:col>
      <xdr:colOff>604659</xdr:colOff>
      <xdr:row>1</xdr:row>
      <xdr:rowOff>101600</xdr:rowOff>
    </xdr:from>
    <xdr:to>
      <xdr:col>18</xdr:col>
      <xdr:colOff>12699</xdr:colOff>
      <xdr:row>3</xdr:row>
      <xdr:rowOff>25946</xdr:rowOff>
    </xdr:to>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4028559" y="254000"/>
          <a:ext cx="1681341" cy="432346"/>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455317</xdr:colOff>
      <xdr:row>176</xdr:row>
      <xdr:rowOff>144445</xdr:rowOff>
    </xdr:from>
    <xdr:to>
      <xdr:col>12</xdr:col>
      <xdr:colOff>210388</xdr:colOff>
      <xdr:row>190</xdr:row>
      <xdr:rowOff>21981</xdr:rowOff>
    </xdr:to>
    <xdr:sp macro="" textlink="">
      <xdr:nvSpPr>
        <xdr:cNvPr id="2" name="Rectángulo 1">
          <a:extLst>
            <a:ext uri="{FF2B5EF4-FFF2-40B4-BE49-F238E27FC236}">
              <a16:creationId xmlns:a16="http://schemas.microsoft.com/office/drawing/2014/main" id="{00000000-0008-0000-0500-000002000000}"/>
            </a:ext>
          </a:extLst>
        </xdr:cNvPr>
        <xdr:cNvSpPr/>
      </xdr:nvSpPr>
      <xdr:spPr>
        <a:xfrm>
          <a:off x="8177894" y="33056983"/>
          <a:ext cx="2803071" cy="2354036"/>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283659</xdr:colOff>
      <xdr:row>148</xdr:row>
      <xdr:rowOff>9421</xdr:rowOff>
    </xdr:from>
    <xdr:to>
      <xdr:col>12</xdr:col>
      <xdr:colOff>596623</xdr:colOff>
      <xdr:row>163</xdr:row>
      <xdr:rowOff>117231</xdr:rowOff>
    </xdr:to>
    <xdr:sp macro="" textlink="">
      <xdr:nvSpPr>
        <xdr:cNvPr id="3" name="Rectángulo 2">
          <a:extLst>
            <a:ext uri="{FF2B5EF4-FFF2-40B4-BE49-F238E27FC236}">
              <a16:creationId xmlns:a16="http://schemas.microsoft.com/office/drawing/2014/main" id="{00000000-0008-0000-0500-000003000000}"/>
            </a:ext>
          </a:extLst>
        </xdr:cNvPr>
        <xdr:cNvSpPr/>
      </xdr:nvSpPr>
      <xdr:spPr>
        <a:xfrm>
          <a:off x="8006236" y="27851729"/>
          <a:ext cx="3360964" cy="277481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493281</xdr:colOff>
      <xdr:row>113</xdr:row>
      <xdr:rowOff>167428</xdr:rowOff>
    </xdr:from>
    <xdr:to>
      <xdr:col>12</xdr:col>
      <xdr:colOff>622266</xdr:colOff>
      <xdr:row>134</xdr:row>
      <xdr:rowOff>56303</xdr:rowOff>
    </xdr:to>
    <xdr:sp macro="" textlink="">
      <xdr:nvSpPr>
        <xdr:cNvPr id="5" name="Rectángulo 4">
          <a:extLst>
            <a:ext uri="{FF2B5EF4-FFF2-40B4-BE49-F238E27FC236}">
              <a16:creationId xmlns:a16="http://schemas.microsoft.com/office/drawing/2014/main" id="{00000000-0008-0000-0500-000005000000}"/>
            </a:ext>
          </a:extLst>
        </xdr:cNvPr>
        <xdr:cNvSpPr/>
      </xdr:nvSpPr>
      <xdr:spPr>
        <a:xfrm>
          <a:off x="8215858" y="21723236"/>
          <a:ext cx="3176985" cy="3596298"/>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162762</xdr:colOff>
      <xdr:row>57</xdr:row>
      <xdr:rowOff>181732</xdr:rowOff>
    </xdr:from>
    <xdr:to>
      <xdr:col>11</xdr:col>
      <xdr:colOff>293730</xdr:colOff>
      <xdr:row>67</xdr:row>
      <xdr:rowOff>174930</xdr:rowOff>
    </xdr:to>
    <xdr:sp macro="" textlink="">
      <xdr:nvSpPr>
        <xdr:cNvPr id="6" name="Rectángulo 5">
          <a:extLst>
            <a:ext uri="{FF2B5EF4-FFF2-40B4-BE49-F238E27FC236}">
              <a16:creationId xmlns:a16="http://schemas.microsoft.com/office/drawing/2014/main" id="{00000000-0008-0000-0500-000006000000}"/>
            </a:ext>
          </a:extLst>
        </xdr:cNvPr>
        <xdr:cNvSpPr/>
      </xdr:nvSpPr>
      <xdr:spPr>
        <a:xfrm>
          <a:off x="7123339" y="11567770"/>
          <a:ext cx="3178968" cy="181027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425644</xdr:colOff>
      <xdr:row>31</xdr:row>
      <xdr:rowOff>122045</xdr:rowOff>
    </xdr:from>
    <xdr:to>
      <xdr:col>12</xdr:col>
      <xdr:colOff>687581</xdr:colOff>
      <xdr:row>49</xdr:row>
      <xdr:rowOff>149574</xdr:rowOff>
    </xdr:to>
    <xdr:sp macro="" textlink="">
      <xdr:nvSpPr>
        <xdr:cNvPr id="7" name="Rectángulo 6">
          <a:extLst>
            <a:ext uri="{FF2B5EF4-FFF2-40B4-BE49-F238E27FC236}">
              <a16:creationId xmlns:a16="http://schemas.microsoft.com/office/drawing/2014/main" id="{00000000-0008-0000-0500-000007000000}"/>
            </a:ext>
          </a:extLst>
        </xdr:cNvPr>
        <xdr:cNvSpPr/>
      </xdr:nvSpPr>
      <xdr:spPr>
        <a:xfrm>
          <a:off x="7386221" y="6818853"/>
          <a:ext cx="4071937" cy="3192759"/>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14</xdr:col>
      <xdr:colOff>656543</xdr:colOff>
      <xdr:row>200</xdr:row>
      <xdr:rowOff>32316</xdr:rowOff>
    </xdr:from>
    <xdr:to>
      <xdr:col>16</xdr:col>
      <xdr:colOff>120762</xdr:colOff>
      <xdr:row>205</xdr:row>
      <xdr:rowOff>125865</xdr:rowOff>
    </xdr:to>
    <xdr:pic>
      <xdr:nvPicPr>
        <xdr:cNvPr id="8" name="Gráfico 5" descr="Lista de comprobación">
          <a:hlinkClick xmlns:r="http://schemas.openxmlformats.org/officeDocument/2006/relationships" r:id="rId1"/>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0657793" y="37819352"/>
          <a:ext cx="988219" cy="978013"/>
        </a:xfrm>
        <a:prstGeom prst="rect">
          <a:avLst/>
        </a:prstGeom>
      </xdr:spPr>
    </xdr:pic>
    <xdr:clientData/>
  </xdr:twoCellAnchor>
  <xdr:twoCellAnchor editAs="oneCell">
    <xdr:from>
      <xdr:col>13</xdr:col>
      <xdr:colOff>234343</xdr:colOff>
      <xdr:row>1</xdr:row>
      <xdr:rowOff>88233</xdr:rowOff>
    </xdr:from>
    <xdr:to>
      <xdr:col>17</xdr:col>
      <xdr:colOff>665118</xdr:colOff>
      <xdr:row>1</xdr:row>
      <xdr:rowOff>1034142</xdr:rowOff>
    </xdr:to>
    <xdr:pic>
      <xdr:nvPicPr>
        <xdr:cNvPr id="9" name="Imagen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83118" y="183483"/>
          <a:ext cx="3478775" cy="945909"/>
        </a:xfrm>
        <a:prstGeom prst="rect">
          <a:avLst/>
        </a:prstGeom>
      </xdr:spPr>
    </xdr:pic>
    <xdr:clientData/>
  </xdr:twoCellAnchor>
  <xdr:twoCellAnchor>
    <xdr:from>
      <xdr:col>5</xdr:col>
      <xdr:colOff>641759</xdr:colOff>
      <xdr:row>8</xdr:row>
      <xdr:rowOff>26690</xdr:rowOff>
    </xdr:from>
    <xdr:to>
      <xdr:col>11</xdr:col>
      <xdr:colOff>141696</xdr:colOff>
      <xdr:row>21</xdr:row>
      <xdr:rowOff>52204</xdr:rowOff>
    </xdr:to>
    <xdr:sp macro="" textlink="">
      <xdr:nvSpPr>
        <xdr:cNvPr id="10" name="Rectángulo 9">
          <a:extLst>
            <a:ext uri="{FF2B5EF4-FFF2-40B4-BE49-F238E27FC236}">
              <a16:creationId xmlns:a16="http://schemas.microsoft.com/office/drawing/2014/main" id="{00000000-0008-0000-0500-00000A000000}"/>
            </a:ext>
          </a:extLst>
        </xdr:cNvPr>
        <xdr:cNvSpPr/>
      </xdr:nvSpPr>
      <xdr:spPr>
        <a:xfrm>
          <a:off x="6078336" y="2561805"/>
          <a:ext cx="4071937" cy="237013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143399</xdr:colOff>
      <xdr:row>6</xdr:row>
      <xdr:rowOff>184220</xdr:rowOff>
    </xdr:from>
    <xdr:to>
      <xdr:col>20</xdr:col>
      <xdr:colOff>755720</xdr:colOff>
      <xdr:row>42</xdr:row>
      <xdr:rowOff>104520</xdr:rowOff>
    </xdr:to>
    <xdr:graphicFrame macro="">
      <xdr:nvGraphicFramePr>
        <xdr:cNvPr id="11" name="Gráfico 10">
          <a:extLst>
            <a:ext uri="{FF2B5EF4-FFF2-40B4-BE49-F238E27FC236}">
              <a16:creationId xmlns:a16="http://schemas.microsoft.com/office/drawing/2014/main" id="{00000000-0008-0000-05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1626577</xdr:colOff>
      <xdr:row>33</xdr:row>
      <xdr:rowOff>70514</xdr:rowOff>
    </xdr:from>
    <xdr:to>
      <xdr:col>9</xdr:col>
      <xdr:colOff>635977</xdr:colOff>
      <xdr:row>56</xdr:row>
      <xdr:rowOff>177975</xdr:rowOff>
    </xdr:to>
    <xdr:graphicFrame macro="">
      <xdr:nvGraphicFramePr>
        <xdr:cNvPr id="12" name="Gráfico 11">
          <a:extLst>
            <a:ext uri="{FF2B5EF4-FFF2-40B4-BE49-F238E27FC236}">
              <a16:creationId xmlns:a16="http://schemas.microsoft.com/office/drawing/2014/main" id="{00000000-0008-0000-05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70442</xdr:colOff>
      <xdr:row>33</xdr:row>
      <xdr:rowOff>70514</xdr:rowOff>
    </xdr:from>
    <xdr:to>
      <xdr:col>13</xdr:col>
      <xdr:colOff>70442</xdr:colOff>
      <xdr:row>57</xdr:row>
      <xdr:rowOff>152810</xdr:rowOff>
    </xdr:to>
    <xdr:graphicFrame macro="">
      <xdr:nvGraphicFramePr>
        <xdr:cNvPr id="13" name="Gráfico 12">
          <a:extLst>
            <a:ext uri="{FF2B5EF4-FFF2-40B4-BE49-F238E27FC236}">
              <a16:creationId xmlns:a16="http://schemas.microsoft.com/office/drawing/2014/main" id="{00000000-0008-0000-05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178987</xdr:colOff>
      <xdr:row>33</xdr:row>
      <xdr:rowOff>70514</xdr:rowOff>
    </xdr:from>
    <xdr:to>
      <xdr:col>18</xdr:col>
      <xdr:colOff>178987</xdr:colOff>
      <xdr:row>57</xdr:row>
      <xdr:rowOff>158960</xdr:rowOff>
    </xdr:to>
    <xdr:graphicFrame macro="">
      <xdr:nvGraphicFramePr>
        <xdr:cNvPr id="14" name="Gráfico 13">
          <a:extLst>
            <a:ext uri="{FF2B5EF4-FFF2-40B4-BE49-F238E27FC236}">
              <a16:creationId xmlns:a16="http://schemas.microsoft.com/office/drawing/2014/main" id="{00000000-0008-0000-05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360797</xdr:colOff>
      <xdr:row>33</xdr:row>
      <xdr:rowOff>70514</xdr:rowOff>
    </xdr:from>
    <xdr:to>
      <xdr:col>23</xdr:col>
      <xdr:colOff>360797</xdr:colOff>
      <xdr:row>57</xdr:row>
      <xdr:rowOff>162929</xdr:rowOff>
    </xdr:to>
    <xdr:graphicFrame macro="">
      <xdr:nvGraphicFramePr>
        <xdr:cNvPr id="15" name="Gráfico 14">
          <a:extLst>
            <a:ext uri="{FF2B5EF4-FFF2-40B4-BE49-F238E27FC236}">
              <a16:creationId xmlns:a16="http://schemas.microsoft.com/office/drawing/2014/main" id="{00000000-0008-0000-05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22</xdr:col>
      <xdr:colOff>410726</xdr:colOff>
      <xdr:row>33</xdr:row>
      <xdr:rowOff>70514</xdr:rowOff>
    </xdr:from>
    <xdr:to>
      <xdr:col>29</xdr:col>
      <xdr:colOff>342690</xdr:colOff>
      <xdr:row>57</xdr:row>
      <xdr:rowOff>40465</xdr:rowOff>
    </xdr:to>
    <xdr:graphicFrame macro="">
      <xdr:nvGraphicFramePr>
        <xdr:cNvPr id="16" name="Gráfico 15">
          <a:extLst>
            <a:ext uri="{FF2B5EF4-FFF2-40B4-BE49-F238E27FC236}">
              <a16:creationId xmlns:a16="http://schemas.microsoft.com/office/drawing/2014/main" id="{00000000-0008-0000-05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67468</xdr:colOff>
      <xdr:row>58</xdr:row>
      <xdr:rowOff>5553</xdr:rowOff>
    </xdr:from>
    <xdr:to>
      <xdr:col>18</xdr:col>
      <xdr:colOff>67468</xdr:colOff>
      <xdr:row>91</xdr:row>
      <xdr:rowOff>136071</xdr:rowOff>
    </xdr:to>
    <xdr:graphicFrame macro="">
      <xdr:nvGraphicFramePr>
        <xdr:cNvPr id="17" name="Gráfico 16">
          <a:extLst>
            <a:ext uri="{FF2B5EF4-FFF2-40B4-BE49-F238E27FC236}">
              <a16:creationId xmlns:a16="http://schemas.microsoft.com/office/drawing/2014/main" id="{00000000-0008-0000-05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xdr:col>
      <xdr:colOff>514585</xdr:colOff>
      <xdr:row>87</xdr:row>
      <xdr:rowOff>78125</xdr:rowOff>
    </xdr:from>
    <xdr:to>
      <xdr:col>8</xdr:col>
      <xdr:colOff>499277</xdr:colOff>
      <xdr:row>110</xdr:row>
      <xdr:rowOff>126732</xdr:rowOff>
    </xdr:to>
    <xdr:graphicFrame macro="">
      <xdr:nvGraphicFramePr>
        <xdr:cNvPr id="18" name="Gráfico 17">
          <a:extLst>
            <a:ext uri="{FF2B5EF4-FFF2-40B4-BE49-F238E27FC236}">
              <a16:creationId xmlns:a16="http://schemas.microsoft.com/office/drawing/2014/main" id="{00000000-0008-0000-05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15</xdr:col>
      <xdr:colOff>58965</xdr:colOff>
      <xdr:row>87</xdr:row>
      <xdr:rowOff>78125</xdr:rowOff>
    </xdr:from>
    <xdr:to>
      <xdr:col>21</xdr:col>
      <xdr:colOff>58965</xdr:colOff>
      <xdr:row>111</xdr:row>
      <xdr:rowOff>45919</xdr:rowOff>
    </xdr:to>
    <xdr:graphicFrame macro="">
      <xdr:nvGraphicFramePr>
        <xdr:cNvPr id="19" name="Gráfico 18">
          <a:extLst>
            <a:ext uri="{FF2B5EF4-FFF2-40B4-BE49-F238E27FC236}">
              <a16:creationId xmlns:a16="http://schemas.microsoft.com/office/drawing/2014/main" id="{00000000-0008-0000-05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21</xdr:col>
      <xdr:colOff>190500</xdr:colOff>
      <xdr:row>87</xdr:row>
      <xdr:rowOff>78125</xdr:rowOff>
    </xdr:from>
    <xdr:to>
      <xdr:col>27</xdr:col>
      <xdr:colOff>194469</xdr:colOff>
      <xdr:row>111</xdr:row>
      <xdr:rowOff>69732</xdr:rowOff>
    </xdr:to>
    <xdr:graphicFrame macro="">
      <xdr:nvGraphicFramePr>
        <xdr:cNvPr id="20" name="Gráfico 19">
          <a:extLst>
            <a:ext uri="{FF2B5EF4-FFF2-40B4-BE49-F238E27FC236}">
              <a16:creationId xmlns:a16="http://schemas.microsoft.com/office/drawing/2014/main" id="{00000000-0008-0000-05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8</xdr:col>
      <xdr:colOff>610201</xdr:colOff>
      <xdr:row>87</xdr:row>
      <xdr:rowOff>56495</xdr:rowOff>
    </xdr:from>
    <xdr:to>
      <xdr:col>12</xdr:col>
      <xdr:colOff>576863</xdr:colOff>
      <xdr:row>103</xdr:row>
      <xdr:rowOff>44224</xdr:rowOff>
    </xdr:to>
    <xdr:sp macro="" textlink="">
      <xdr:nvSpPr>
        <xdr:cNvPr id="21" name="Rectángulo 20">
          <a:extLst>
            <a:ext uri="{FF2B5EF4-FFF2-40B4-BE49-F238E27FC236}">
              <a16:creationId xmlns:a16="http://schemas.microsoft.com/office/drawing/2014/main" id="{00000000-0008-0000-0500-000015000000}"/>
            </a:ext>
          </a:extLst>
        </xdr:cNvPr>
        <xdr:cNvSpPr/>
      </xdr:nvSpPr>
      <xdr:spPr>
        <a:xfrm>
          <a:off x="8332778" y="16908418"/>
          <a:ext cx="3014662" cy="2815921"/>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616162</xdr:colOff>
      <xdr:row>87</xdr:row>
      <xdr:rowOff>78125</xdr:rowOff>
    </xdr:from>
    <xdr:to>
      <xdr:col>14</xdr:col>
      <xdr:colOff>616162</xdr:colOff>
      <xdr:row>111</xdr:row>
      <xdr:rowOff>61793</xdr:rowOff>
    </xdr:to>
    <xdr:graphicFrame macro="">
      <xdr:nvGraphicFramePr>
        <xdr:cNvPr id="22" name="Gráfico 21">
          <a:extLst>
            <a:ext uri="{FF2B5EF4-FFF2-40B4-BE49-F238E27FC236}">
              <a16:creationId xmlns:a16="http://schemas.microsoft.com/office/drawing/2014/main" id="{00000000-0008-0000-05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20</xdr:col>
      <xdr:colOff>596903</xdr:colOff>
      <xdr:row>115</xdr:row>
      <xdr:rowOff>33414</xdr:rowOff>
    </xdr:from>
    <xdr:to>
      <xdr:col>26</xdr:col>
      <xdr:colOff>595484</xdr:colOff>
      <xdr:row>140</xdr:row>
      <xdr:rowOff>103916</xdr:rowOff>
    </xdr:to>
    <xdr:graphicFrame macro="">
      <xdr:nvGraphicFramePr>
        <xdr:cNvPr id="23" name="Gráfico 22">
          <a:extLst>
            <a:ext uri="{FF2B5EF4-FFF2-40B4-BE49-F238E27FC236}">
              <a16:creationId xmlns:a16="http://schemas.microsoft.com/office/drawing/2014/main" id="{00000000-0008-0000-05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12</xdr:col>
      <xdr:colOff>92561</xdr:colOff>
      <xdr:row>115</xdr:row>
      <xdr:rowOff>33414</xdr:rowOff>
    </xdr:from>
    <xdr:to>
      <xdr:col>18</xdr:col>
      <xdr:colOff>92561</xdr:colOff>
      <xdr:row>139</xdr:row>
      <xdr:rowOff>188618</xdr:rowOff>
    </xdr:to>
    <xdr:graphicFrame macro="">
      <xdr:nvGraphicFramePr>
        <xdr:cNvPr id="24" name="Gráfico 23">
          <a:extLst>
            <a:ext uri="{FF2B5EF4-FFF2-40B4-BE49-F238E27FC236}">
              <a16:creationId xmlns:a16="http://schemas.microsoft.com/office/drawing/2014/main" id="{00000000-0008-0000-05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xdr:col>
      <xdr:colOff>358761</xdr:colOff>
      <xdr:row>115</xdr:row>
      <xdr:rowOff>33414</xdr:rowOff>
    </xdr:from>
    <xdr:to>
      <xdr:col>9</xdr:col>
      <xdr:colOff>358761</xdr:colOff>
      <xdr:row>140</xdr:row>
      <xdr:rowOff>78884</xdr:rowOff>
    </xdr:to>
    <xdr:graphicFrame macro="">
      <xdr:nvGraphicFramePr>
        <xdr:cNvPr id="26" name="Gráfico 25">
          <a:extLst>
            <a:ext uri="{FF2B5EF4-FFF2-40B4-BE49-F238E27FC236}">
              <a16:creationId xmlns:a16="http://schemas.microsoft.com/office/drawing/2014/main" id="{00000000-0008-0000-05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3</xdr:col>
      <xdr:colOff>639534</xdr:colOff>
      <xdr:row>142</xdr:row>
      <xdr:rowOff>91167</xdr:rowOff>
    </xdr:from>
    <xdr:to>
      <xdr:col>9</xdr:col>
      <xdr:colOff>639534</xdr:colOff>
      <xdr:row>169</xdr:row>
      <xdr:rowOff>74837</xdr:rowOff>
    </xdr:to>
    <xdr:graphicFrame macro="">
      <xdr:nvGraphicFramePr>
        <xdr:cNvPr id="27" name="Gráfico 26">
          <a:extLst>
            <a:ext uri="{FF2B5EF4-FFF2-40B4-BE49-F238E27FC236}">
              <a16:creationId xmlns:a16="http://schemas.microsoft.com/office/drawing/2014/main" id="{00000000-0008-0000-05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20</xdr:col>
      <xdr:colOff>176891</xdr:colOff>
      <xdr:row>142</xdr:row>
      <xdr:rowOff>91167</xdr:rowOff>
    </xdr:from>
    <xdr:to>
      <xdr:col>26</xdr:col>
      <xdr:colOff>176891</xdr:colOff>
      <xdr:row>169</xdr:row>
      <xdr:rowOff>88446</xdr:rowOff>
    </xdr:to>
    <xdr:graphicFrame macro="">
      <xdr:nvGraphicFramePr>
        <xdr:cNvPr id="28" name="Gráfico 27">
          <a:extLst>
            <a:ext uri="{FF2B5EF4-FFF2-40B4-BE49-F238E27FC236}">
              <a16:creationId xmlns:a16="http://schemas.microsoft.com/office/drawing/2014/main" id="{00000000-0008-0000-05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12</xdr:col>
      <xdr:colOff>27212</xdr:colOff>
      <xdr:row>142</xdr:row>
      <xdr:rowOff>91167</xdr:rowOff>
    </xdr:from>
    <xdr:to>
      <xdr:col>18</xdr:col>
      <xdr:colOff>27212</xdr:colOff>
      <xdr:row>169</xdr:row>
      <xdr:rowOff>20410</xdr:rowOff>
    </xdr:to>
    <xdr:graphicFrame macro="">
      <xdr:nvGraphicFramePr>
        <xdr:cNvPr id="29" name="Gráfico 28">
          <a:extLst>
            <a:ext uri="{FF2B5EF4-FFF2-40B4-BE49-F238E27FC236}">
              <a16:creationId xmlns:a16="http://schemas.microsoft.com/office/drawing/2014/main" id="{00000000-0008-0000-05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16</xdr:col>
      <xdr:colOff>641628</xdr:colOff>
      <xdr:row>172</xdr:row>
      <xdr:rowOff>78084</xdr:rowOff>
    </xdr:from>
    <xdr:to>
      <xdr:col>22</xdr:col>
      <xdr:colOff>641628</xdr:colOff>
      <xdr:row>205</xdr:row>
      <xdr:rowOff>42705</xdr:rowOff>
    </xdr:to>
    <xdr:graphicFrame macro="">
      <xdr:nvGraphicFramePr>
        <xdr:cNvPr id="30" name="Gráfico 29">
          <a:extLst>
            <a:ext uri="{FF2B5EF4-FFF2-40B4-BE49-F238E27FC236}">
              <a16:creationId xmlns:a16="http://schemas.microsoft.com/office/drawing/2014/main" id="{00000000-0008-0000-05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6</xdr:col>
      <xdr:colOff>290985</xdr:colOff>
      <xdr:row>172</xdr:row>
      <xdr:rowOff>78084</xdr:rowOff>
    </xdr:from>
    <xdr:to>
      <xdr:col>12</xdr:col>
      <xdr:colOff>290985</xdr:colOff>
      <xdr:row>205</xdr:row>
      <xdr:rowOff>34538</xdr:rowOff>
    </xdr:to>
    <xdr:graphicFrame macro="">
      <xdr:nvGraphicFramePr>
        <xdr:cNvPr id="31" name="Gráfico 30">
          <a:extLst>
            <a:ext uri="{FF2B5EF4-FFF2-40B4-BE49-F238E27FC236}">
              <a16:creationId xmlns:a16="http://schemas.microsoft.com/office/drawing/2014/main" id="{00000000-0008-0000-05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47624</xdr:colOff>
      <xdr:row>56</xdr:row>
      <xdr:rowOff>321470</xdr:rowOff>
    </xdr:from>
    <xdr:to>
      <xdr:col>5</xdr:col>
      <xdr:colOff>962024</xdr:colOff>
      <xdr:row>62</xdr:row>
      <xdr:rowOff>21432</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227093" y="45065158"/>
          <a:ext cx="914400" cy="914399"/>
        </a:xfrm>
        <a:prstGeom prst="rect">
          <a:avLst/>
        </a:prstGeom>
      </xdr:spPr>
    </xdr:pic>
    <xdr:clientData/>
  </xdr:twoCellAnchor>
  <xdr:twoCellAnchor editAs="oneCell">
    <xdr:from>
      <xdr:col>4</xdr:col>
      <xdr:colOff>2974133</xdr:colOff>
      <xdr:row>1</xdr:row>
      <xdr:rowOff>27908</xdr:rowOff>
    </xdr:from>
    <xdr:to>
      <xdr:col>5</xdr:col>
      <xdr:colOff>1433770</xdr:colOff>
      <xdr:row>1</xdr:row>
      <xdr:rowOff>526123</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939643" y="183418"/>
          <a:ext cx="2065854" cy="4982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emrojas\AppData\Local\Microsoft\Windows\Temporary%20Internet%20Files\Content.Outlook\L5R9UQOI\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nortedesantander-my.sharepoint.com/Users/LinaMaria/Desktop/DAFP%202017/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ortedesantander-my.sharepoint.com/Users/amarquez/AppData/Local/Microsoft/Windows/Temporary%20Internet%20Files/Content.Outlook/81WVDZRR/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persons/person.xml><?xml version="1.0" encoding="utf-8"?>
<personList xmlns="http://schemas.microsoft.com/office/spreadsheetml/2018/threadedcomments" xmlns:x="http://schemas.openxmlformats.org/spreadsheetml/2006/main">
  <person displayName="Sandra Yaneth Quintero Martinez" id="{6A10FEDC-8E5D-43E4-8890-4FB718D41E76}" userId="S::sandyquin@nortedesantander.gov.co::9e8d42e6-5edf-4e37-8db2-42aaef57e203"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11" dT="2024-05-31T16:20:15.73" personId="{6A10FEDC-8E5D-43E4-8890-4FB718D41E76}" id="{6F50885C-EC11-46BA-8223-46E17BFBED22}">
    <text>Identificar los  procesos, actividades y cargos  que generan mayor valor, (documentar el conocimiento tácito y definir como gestionarlo a explícito).</text>
  </threadedComment>
  <threadedComment ref="G17" dT="2024-05-31T16:24:19.64" personId="{6A10FEDC-8E5D-43E4-8890-4FB718D41E76}" id="{F4EFCA81-A236-44F4-A4CA-EED87C7ABE32}">
    <text>Identificar los lideres del sistema de gestión de calidad para articularlos a las acciones de la política</text>
  </threadedComment>
  <threadedComment ref="G19" dT="2024-05-31T16:33:37.72" personId="{6A10FEDC-8E5D-43E4-8890-4FB718D41E76}" id="{EE99E0A2-1A1A-49A6-A7B3-0C12D255EA60}">
    <text xml:space="preserve">Eliminar todo lo que tiene que ver con espacios físicos </text>
  </threadedComment>
  <threadedComment ref="E30" dT="2024-05-31T16:44:17.02" personId="{6A10FEDC-8E5D-43E4-8890-4FB718D41E76}" id="{BF907A1E-3D6D-4A8E-B44F-3905F2DCFBC4}">
    <text xml:space="preserve">Conformar internamente los equipos de investigación que haga parte de los procesos identificados anteriormente (articular con el plan estadístico frente; interna administrativa o laboral y hacia afuera lo que hay que investigar)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administrador.nortedesantander.gov.co/wp-content/uploads/2023/01/Plan-Estrategico-de-Talento-Humano.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0"/>
  <sheetViews>
    <sheetView showGridLines="0" zoomScale="90" zoomScaleNormal="90" workbookViewId="0">
      <selection activeCell="A43" sqref="A43"/>
    </sheetView>
  </sheetViews>
  <sheetFormatPr defaultColWidth="0" defaultRowHeight="14.25" zeroHeight="1"/>
  <cols>
    <col min="1" max="1" width="2.28515625" style="22" customWidth="1"/>
    <col min="2" max="2" width="1.7109375" style="22" customWidth="1"/>
    <col min="3" max="17" width="11.42578125" style="22" customWidth="1"/>
    <col min="18" max="18" width="1.7109375" style="22" customWidth="1"/>
    <col min="19" max="19" width="2.28515625" style="22" customWidth="1"/>
    <col min="20" max="16384" width="11.42578125" style="22" hidden="1"/>
  </cols>
  <sheetData>
    <row r="1" spans="2:18" ht="12" customHeight="1" thickBot="1"/>
    <row r="2" spans="2:18" ht="67.5" customHeight="1">
      <c r="B2" s="19"/>
      <c r="C2" s="20"/>
      <c r="D2" s="20"/>
      <c r="E2" s="20"/>
      <c r="F2" s="20"/>
      <c r="G2" s="20"/>
      <c r="H2" s="20"/>
      <c r="I2" s="20"/>
      <c r="J2" s="20"/>
      <c r="K2" s="20"/>
      <c r="L2" s="20"/>
      <c r="M2" s="20"/>
      <c r="N2" s="20"/>
      <c r="O2" s="20"/>
      <c r="P2" s="20"/>
      <c r="Q2" s="20"/>
      <c r="R2" s="21"/>
    </row>
    <row r="3" spans="2:18" ht="27.95" customHeight="1">
      <c r="B3" s="23"/>
      <c r="C3" s="232" t="s">
        <v>0</v>
      </c>
      <c r="D3" s="232"/>
      <c r="E3" s="232"/>
      <c r="F3" s="232"/>
      <c r="G3" s="232"/>
      <c r="H3" s="232"/>
      <c r="I3" s="232"/>
      <c r="J3" s="232"/>
      <c r="K3" s="232"/>
      <c r="L3" s="232"/>
      <c r="M3" s="232"/>
      <c r="N3" s="232"/>
      <c r="O3" s="232"/>
      <c r="P3" s="232"/>
      <c r="Q3" s="232"/>
      <c r="R3" s="24"/>
    </row>
    <row r="4" spans="2:18" ht="3.95" customHeight="1">
      <c r="B4" s="23"/>
      <c r="C4" s="191"/>
      <c r="D4" s="191"/>
      <c r="E4" s="191"/>
      <c r="F4" s="191"/>
      <c r="G4" s="191"/>
      <c r="H4" s="191"/>
      <c r="I4" s="191"/>
      <c r="J4" s="191"/>
      <c r="K4" s="191"/>
      <c r="L4" s="191"/>
      <c r="M4" s="191"/>
      <c r="N4" s="191"/>
      <c r="O4" s="191"/>
      <c r="P4" s="191"/>
      <c r="Q4" s="191"/>
      <c r="R4" s="24"/>
    </row>
    <row r="5" spans="2:18" ht="27.95" customHeight="1">
      <c r="B5" s="23"/>
      <c r="C5" s="232" t="s">
        <v>1</v>
      </c>
      <c r="D5" s="232"/>
      <c r="E5" s="232"/>
      <c r="F5" s="232"/>
      <c r="G5" s="232"/>
      <c r="H5" s="232"/>
      <c r="I5" s="232"/>
      <c r="J5" s="232"/>
      <c r="K5" s="232"/>
      <c r="L5" s="232"/>
      <c r="M5" s="232"/>
      <c r="N5" s="232"/>
      <c r="O5" s="232"/>
      <c r="P5" s="232"/>
      <c r="Q5" s="232"/>
      <c r="R5" s="24"/>
    </row>
    <row r="6" spans="2:18">
      <c r="B6" s="23"/>
      <c r="R6" s="24"/>
    </row>
    <row r="7" spans="2:18">
      <c r="B7" s="23"/>
      <c r="R7" s="24"/>
    </row>
    <row r="8" spans="2:18" ht="24.75" customHeight="1">
      <c r="B8" s="23"/>
      <c r="D8" s="231" t="s">
        <v>2</v>
      </c>
      <c r="E8" s="231"/>
      <c r="F8" s="231"/>
      <c r="G8" s="231"/>
      <c r="H8" s="231"/>
      <c r="I8" s="231"/>
      <c r="J8" s="231"/>
      <c r="K8" s="231"/>
      <c r="L8" s="231"/>
      <c r="M8" s="231"/>
      <c r="N8" s="231"/>
      <c r="O8" s="231"/>
      <c r="P8" s="231"/>
      <c r="Q8" s="192"/>
      <c r="R8" s="24"/>
    </row>
    <row r="9" spans="2:18" ht="15" customHeight="1">
      <c r="B9" s="23"/>
      <c r="R9" s="24"/>
    </row>
    <row r="10" spans="2:18" ht="15" customHeight="1">
      <c r="B10" s="23"/>
      <c r="R10" s="24"/>
    </row>
    <row r="11" spans="2:18" ht="24.75" customHeight="1">
      <c r="B11" s="23"/>
      <c r="D11" s="231" t="s">
        <v>3</v>
      </c>
      <c r="E11" s="231"/>
      <c r="F11" s="231"/>
      <c r="G11" s="231"/>
      <c r="H11" s="231"/>
      <c r="I11" s="231"/>
      <c r="J11" s="231"/>
      <c r="K11" s="231"/>
      <c r="L11" s="231"/>
      <c r="M11" s="231"/>
      <c r="N11" s="231"/>
      <c r="O11" s="231"/>
      <c r="P11" s="231"/>
      <c r="Q11" s="192"/>
      <c r="R11" s="24"/>
    </row>
    <row r="12" spans="2:18" ht="15" customHeight="1">
      <c r="B12" s="23"/>
      <c r="R12" s="24"/>
    </row>
    <row r="13" spans="2:18" ht="15" customHeight="1">
      <c r="B13" s="23"/>
      <c r="R13" s="24"/>
    </row>
    <row r="14" spans="2:18" ht="24.75" customHeight="1">
      <c r="B14" s="23"/>
      <c r="D14" s="231" t="s">
        <v>4</v>
      </c>
      <c r="E14" s="231"/>
      <c r="F14" s="231"/>
      <c r="G14" s="231"/>
      <c r="H14" s="231"/>
      <c r="I14" s="231"/>
      <c r="J14" s="231"/>
      <c r="K14" s="231"/>
      <c r="L14" s="231"/>
      <c r="M14" s="231"/>
      <c r="N14" s="231"/>
      <c r="O14" s="231"/>
      <c r="P14" s="231"/>
      <c r="Q14" s="192"/>
      <c r="R14" s="24"/>
    </row>
    <row r="15" spans="2:18" ht="15" customHeight="1">
      <c r="B15" s="23"/>
      <c r="R15" s="24"/>
    </row>
    <row r="16" spans="2:18" ht="15" customHeight="1">
      <c r="B16" s="23"/>
      <c r="D16" s="53"/>
      <c r="E16" s="53"/>
      <c r="F16" s="53"/>
      <c r="G16" s="53"/>
      <c r="H16" s="53"/>
      <c r="I16" s="53"/>
      <c r="J16" s="53"/>
      <c r="K16" s="53"/>
      <c r="L16" s="53"/>
      <c r="M16" s="53"/>
      <c r="N16" s="53"/>
      <c r="O16" s="53"/>
      <c r="P16" s="53"/>
      <c r="Q16" s="192"/>
      <c r="R16" s="24"/>
    </row>
    <row r="17" spans="2:18" ht="24.75" customHeight="1">
      <c r="B17" s="23"/>
      <c r="D17" s="231" t="s">
        <v>5</v>
      </c>
      <c r="E17" s="231"/>
      <c r="F17" s="231"/>
      <c r="G17" s="231"/>
      <c r="H17" s="231"/>
      <c r="I17" s="231"/>
      <c r="J17" s="231"/>
      <c r="K17" s="231"/>
      <c r="L17" s="231"/>
      <c r="M17" s="231"/>
      <c r="N17" s="231"/>
      <c r="O17" s="231"/>
      <c r="P17" s="231"/>
      <c r="Q17" s="192"/>
      <c r="R17" s="24"/>
    </row>
    <row r="18" spans="2:18" ht="15" customHeight="1">
      <c r="B18" s="23"/>
      <c r="D18" s="53"/>
      <c r="E18" s="53"/>
      <c r="F18" s="53"/>
      <c r="G18" s="53"/>
      <c r="H18" s="53"/>
      <c r="I18" s="53"/>
      <c r="J18" s="53"/>
      <c r="K18" s="53"/>
      <c r="L18" s="53"/>
      <c r="M18" s="53"/>
      <c r="N18" s="53"/>
      <c r="O18" s="53"/>
      <c r="P18" s="53"/>
      <c r="Q18" s="192"/>
      <c r="R18" s="24"/>
    </row>
    <row r="19" spans="2:18" ht="15" customHeight="1" thickBot="1">
      <c r="B19" s="28"/>
      <c r="C19" s="29"/>
      <c r="D19" s="29"/>
      <c r="E19" s="29"/>
      <c r="F19" s="29"/>
      <c r="G19" s="29"/>
      <c r="H19" s="29"/>
      <c r="I19" s="29"/>
      <c r="J19" s="29"/>
      <c r="K19" s="29"/>
      <c r="L19" s="29"/>
      <c r="M19" s="29"/>
      <c r="N19" s="29"/>
      <c r="O19" s="29"/>
      <c r="P19" s="29"/>
      <c r="Q19" s="29"/>
      <c r="R19" s="30"/>
    </row>
    <row r="20" spans="2:18" ht="12" customHeight="1"/>
  </sheetData>
  <mergeCells count="6">
    <mergeCell ref="D17:P17"/>
    <mergeCell ref="C3:Q3"/>
    <mergeCell ref="C5:Q5"/>
    <mergeCell ref="D8:P8"/>
    <mergeCell ref="D11:P11"/>
    <mergeCell ref="D14:P14"/>
  </mergeCells>
  <hyperlinks>
    <hyperlink ref="D8:P8" location="Instrucciones!A1" display="INSTRUCCIONES DE DILIGENCIAMIENTO" xr:uid="{00000000-0004-0000-0000-000000000000}"/>
    <hyperlink ref="D11:P11" location="'Autodiagnóstico '!A1" display="AUTODIAGNÓSTICO" xr:uid="{00000000-0004-0000-0000-000001000000}"/>
    <hyperlink ref="D14:P14" location="Gráficas!A1" display="GRÁFICAS" xr:uid="{00000000-0004-0000-0000-000002000000}"/>
    <hyperlink ref="D17:P17" location="'Plan de Acción'!A1" display="PLAN DE ACCIÓN" xr:uid="{00000000-0004-0000-0000-000003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47"/>
  <sheetViews>
    <sheetView showGridLines="0" showZeros="0" zoomScale="90" zoomScaleNormal="90" workbookViewId="0">
      <selection activeCell="L32" sqref="L32"/>
    </sheetView>
  </sheetViews>
  <sheetFormatPr defaultColWidth="0" defaultRowHeight="14.25" customHeight="1" zeroHeight="1"/>
  <cols>
    <col min="1" max="1" width="1.7109375" style="1" customWidth="1"/>
    <col min="2" max="2" width="1.28515625" style="1" customWidth="1"/>
    <col min="3" max="12" width="11.42578125" style="1" customWidth="1"/>
    <col min="13" max="13" width="11.42578125" style="2" customWidth="1"/>
    <col min="14" max="19" width="11.42578125" style="1" customWidth="1"/>
    <col min="20" max="20" width="1.5703125" style="1" customWidth="1"/>
    <col min="21" max="21" width="2.28515625" style="1" customWidth="1"/>
    <col min="22" max="25" width="0" style="1" hidden="1" customWidth="1"/>
    <col min="26" max="16383" width="11.42578125" style="1" hidden="1"/>
    <col min="16384" max="16384" width="21.28515625" style="1" hidden="1" customWidth="1"/>
  </cols>
  <sheetData>
    <row r="1" spans="2:25" ht="12" customHeight="1" thickBot="1">
      <c r="C1" s="3"/>
      <c r="L1" s="1" t="s">
        <v>6</v>
      </c>
    </row>
    <row r="2" spans="2:25" ht="94.5" customHeight="1">
      <c r="B2" s="9"/>
      <c r="C2" s="8"/>
      <c r="D2" s="7"/>
      <c r="E2" s="7"/>
      <c r="F2" s="7"/>
      <c r="G2" s="7"/>
      <c r="H2" s="7"/>
      <c r="I2" s="7"/>
      <c r="J2" s="7"/>
      <c r="K2" s="7"/>
      <c r="L2" s="7"/>
      <c r="M2" s="6"/>
      <c r="N2" s="7"/>
      <c r="O2" s="7"/>
      <c r="P2" s="7"/>
      <c r="Q2" s="7"/>
      <c r="R2" s="7"/>
      <c r="S2" s="7"/>
      <c r="T2" s="55"/>
    </row>
    <row r="3" spans="2:25" ht="27">
      <c r="B3" s="56"/>
      <c r="C3" s="232" t="s">
        <v>7</v>
      </c>
      <c r="D3" s="232"/>
      <c r="E3" s="232"/>
      <c r="F3" s="232"/>
      <c r="G3" s="232"/>
      <c r="H3" s="232"/>
      <c r="I3" s="232"/>
      <c r="J3" s="232"/>
      <c r="K3" s="232"/>
      <c r="L3" s="232"/>
      <c r="M3" s="232"/>
      <c r="N3" s="232"/>
      <c r="O3" s="232"/>
      <c r="P3" s="232"/>
      <c r="Q3" s="232"/>
      <c r="R3" s="232"/>
      <c r="S3" s="232"/>
      <c r="T3" s="5"/>
      <c r="U3" s="4"/>
      <c r="V3" s="4"/>
      <c r="W3" s="4"/>
      <c r="X3" s="4"/>
      <c r="Y3" s="4"/>
    </row>
    <row r="4" spans="2:25" ht="7.5" customHeight="1">
      <c r="B4" s="56"/>
      <c r="C4" s="3"/>
      <c r="T4" s="57"/>
    </row>
    <row r="5" spans="2:25" ht="23.25" customHeight="1">
      <c r="B5" s="56"/>
      <c r="C5" s="234" t="s">
        <v>2</v>
      </c>
      <c r="D5" s="234"/>
      <c r="E5" s="234"/>
      <c r="F5" s="234"/>
      <c r="G5" s="234"/>
      <c r="H5" s="234"/>
      <c r="I5" s="234"/>
      <c r="J5" s="234"/>
      <c r="K5" s="234"/>
      <c r="L5" s="234"/>
      <c r="M5" s="234"/>
      <c r="N5" s="234"/>
      <c r="O5" s="234"/>
      <c r="P5" s="234"/>
      <c r="Q5" s="234"/>
      <c r="R5" s="234"/>
      <c r="S5" s="234"/>
      <c r="T5" s="57"/>
    </row>
    <row r="6" spans="2:25" ht="15" customHeight="1">
      <c r="B6" s="56"/>
      <c r="C6" s="3"/>
      <c r="T6" s="57"/>
    </row>
    <row r="7" spans="2:25" ht="15" customHeight="1">
      <c r="B7" s="56"/>
      <c r="C7" s="235" t="s">
        <v>8</v>
      </c>
      <c r="D7" s="235"/>
      <c r="E7" s="235"/>
      <c r="F7" s="235"/>
      <c r="G7" s="235"/>
      <c r="H7" s="235"/>
      <c r="I7" s="235"/>
      <c r="J7" s="235"/>
      <c r="K7" s="235"/>
      <c r="L7" s="235"/>
      <c r="M7" s="235"/>
      <c r="N7" s="235"/>
      <c r="O7" s="235"/>
      <c r="P7" s="235"/>
      <c r="Q7" s="235"/>
      <c r="R7" s="235"/>
      <c r="S7" s="235"/>
      <c r="T7" s="57"/>
    </row>
    <row r="8" spans="2:25" ht="15" customHeight="1">
      <c r="B8" s="56"/>
      <c r="C8" s="235"/>
      <c r="D8" s="235"/>
      <c r="E8" s="235"/>
      <c r="F8" s="235"/>
      <c r="G8" s="235"/>
      <c r="H8" s="235"/>
      <c r="I8" s="235"/>
      <c r="J8" s="235"/>
      <c r="K8" s="235"/>
      <c r="L8" s="235"/>
      <c r="M8" s="235"/>
      <c r="N8" s="235"/>
      <c r="O8" s="235"/>
      <c r="P8" s="235"/>
      <c r="Q8" s="235"/>
      <c r="R8" s="235"/>
      <c r="S8" s="235"/>
      <c r="T8" s="57"/>
    </row>
    <row r="9" spans="2:25" ht="15" customHeight="1">
      <c r="B9" s="56"/>
      <c r="C9" s="235"/>
      <c r="D9" s="235"/>
      <c r="E9" s="235"/>
      <c r="F9" s="235"/>
      <c r="G9" s="235"/>
      <c r="H9" s="235"/>
      <c r="I9" s="235"/>
      <c r="J9" s="235"/>
      <c r="K9" s="235"/>
      <c r="L9" s="235"/>
      <c r="M9" s="235"/>
      <c r="N9" s="235"/>
      <c r="O9" s="235"/>
      <c r="P9" s="235"/>
      <c r="Q9" s="235"/>
      <c r="R9" s="235"/>
      <c r="S9" s="235"/>
      <c r="T9" s="57"/>
    </row>
    <row r="10" spans="2:25" ht="15" customHeight="1">
      <c r="B10" s="56"/>
      <c r="C10" s="235"/>
      <c r="D10" s="235"/>
      <c r="E10" s="235"/>
      <c r="F10" s="235"/>
      <c r="G10" s="235"/>
      <c r="H10" s="235"/>
      <c r="I10" s="235"/>
      <c r="J10" s="235"/>
      <c r="K10" s="235"/>
      <c r="L10" s="235"/>
      <c r="M10" s="235"/>
      <c r="N10" s="235"/>
      <c r="O10" s="235"/>
      <c r="P10" s="235"/>
      <c r="Q10" s="235"/>
      <c r="R10" s="235"/>
      <c r="S10" s="235"/>
      <c r="T10" s="57"/>
    </row>
    <row r="11" spans="2:25" ht="15" customHeight="1">
      <c r="B11" s="56"/>
      <c r="C11" s="36"/>
      <c r="T11" s="57"/>
    </row>
    <row r="12" spans="2:25" ht="15" customHeight="1">
      <c r="B12" s="56"/>
      <c r="C12" s="233" t="s">
        <v>9</v>
      </c>
      <c r="D12" s="233"/>
      <c r="E12" s="233"/>
      <c r="F12" s="233"/>
      <c r="G12" s="233"/>
      <c r="H12" s="233"/>
      <c r="I12" s="233"/>
      <c r="J12" s="233"/>
      <c r="K12" s="233"/>
      <c r="L12" s="233"/>
      <c r="M12" s="233"/>
      <c r="N12" s="233"/>
      <c r="O12" s="233"/>
      <c r="P12" s="233"/>
      <c r="Q12" s="233"/>
      <c r="R12" s="233"/>
      <c r="S12" s="233"/>
      <c r="T12" s="57"/>
    </row>
    <row r="13" spans="2:25" ht="15" customHeight="1">
      <c r="B13" s="56"/>
      <c r="C13" s="233"/>
      <c r="D13" s="233"/>
      <c r="E13" s="233"/>
      <c r="F13" s="233"/>
      <c r="G13" s="233"/>
      <c r="H13" s="233"/>
      <c r="I13" s="233"/>
      <c r="J13" s="233"/>
      <c r="K13" s="233"/>
      <c r="L13" s="233"/>
      <c r="M13" s="233"/>
      <c r="N13" s="233"/>
      <c r="O13" s="233"/>
      <c r="P13" s="233"/>
      <c r="Q13" s="233"/>
      <c r="R13" s="233"/>
      <c r="S13" s="233"/>
      <c r="T13" s="57"/>
    </row>
    <row r="14" spans="2:25" ht="15" customHeight="1">
      <c r="B14" s="56"/>
      <c r="C14" s="36"/>
      <c r="T14" s="57"/>
    </row>
    <row r="15" spans="2:25" ht="15" customHeight="1">
      <c r="B15" s="56"/>
      <c r="C15" s="37" t="s">
        <v>10</v>
      </c>
      <c r="T15" s="57"/>
    </row>
    <row r="16" spans="2:25" ht="15" customHeight="1">
      <c r="B16" s="56"/>
      <c r="C16" s="37"/>
      <c r="T16" s="57"/>
    </row>
    <row r="17" spans="2:20" ht="15" customHeight="1">
      <c r="B17" s="56"/>
      <c r="C17" s="1" t="s">
        <v>11</v>
      </c>
      <c r="T17" s="57"/>
    </row>
    <row r="18" spans="2:20" ht="15" customHeight="1">
      <c r="B18" s="56"/>
      <c r="C18" s="36"/>
      <c r="T18" s="57"/>
    </row>
    <row r="19" spans="2:20" ht="15" customHeight="1">
      <c r="B19" s="56"/>
      <c r="C19" s="37" t="s">
        <v>12</v>
      </c>
      <c r="T19" s="57"/>
    </row>
    <row r="20" spans="2:20" ht="14.25" customHeight="1">
      <c r="B20" s="56"/>
      <c r="C20" s="36"/>
      <c r="T20" s="57"/>
    </row>
    <row r="21" spans="2:20" ht="15" customHeight="1">
      <c r="B21" s="56"/>
      <c r="C21" s="1" t="s">
        <v>13</v>
      </c>
      <c r="D21" s="41"/>
      <c r="E21" s="41"/>
      <c r="F21" s="41"/>
      <c r="G21" s="62"/>
      <c r="H21" s="62"/>
      <c r="I21" s="62"/>
      <c r="J21" s="62"/>
      <c r="K21" s="62"/>
      <c r="L21" s="62"/>
      <c r="M21" s="62"/>
      <c r="N21" s="62"/>
      <c r="O21" s="62"/>
      <c r="P21" s="62"/>
      <c r="Q21" s="62"/>
      <c r="R21" s="62"/>
      <c r="S21" s="62"/>
      <c r="T21" s="57"/>
    </row>
    <row r="22" spans="2:20" ht="15" customHeight="1">
      <c r="B22" s="56"/>
      <c r="C22" s="41"/>
      <c r="D22" s="41"/>
      <c r="E22" s="41"/>
      <c r="F22" s="41"/>
      <c r="G22" s="62"/>
      <c r="H22" s="62"/>
      <c r="I22" s="62"/>
      <c r="J22" s="62"/>
      <c r="K22" s="62"/>
      <c r="L22" s="62"/>
      <c r="M22" s="62"/>
      <c r="N22" s="62"/>
      <c r="O22" s="62"/>
      <c r="P22" s="62"/>
      <c r="Q22" s="62"/>
      <c r="R22" s="62"/>
      <c r="S22" s="62"/>
      <c r="T22" s="57"/>
    </row>
    <row r="23" spans="2:20" ht="15" customHeight="1">
      <c r="B23" s="56"/>
      <c r="C23" s="63" t="s">
        <v>14</v>
      </c>
      <c r="D23" s="36" t="s">
        <v>15</v>
      </c>
      <c r="E23" s="41"/>
      <c r="F23" s="41"/>
      <c r="T23" s="57"/>
    </row>
    <row r="24" spans="2:20" ht="15" customHeight="1">
      <c r="B24" s="56"/>
      <c r="C24" s="63" t="s">
        <v>14</v>
      </c>
      <c r="D24" s="1" t="s">
        <v>16</v>
      </c>
      <c r="E24" s="41"/>
      <c r="F24" s="41"/>
      <c r="T24" s="57"/>
    </row>
    <row r="25" spans="2:20" ht="15" customHeight="1">
      <c r="B25" s="56"/>
      <c r="C25" s="63" t="s">
        <v>14</v>
      </c>
      <c r="D25" s="1" t="s">
        <v>17</v>
      </c>
      <c r="E25" s="41"/>
      <c r="F25" s="41"/>
      <c r="T25" s="57"/>
    </row>
    <row r="26" spans="2:20" ht="15" customHeight="1">
      <c r="B26" s="56"/>
      <c r="C26" s="64" t="s">
        <v>14</v>
      </c>
      <c r="D26" s="65" t="s">
        <v>18</v>
      </c>
      <c r="E26" s="66"/>
      <c r="F26" s="66"/>
      <c r="G26" s="47"/>
      <c r="H26" s="47"/>
      <c r="I26" s="47"/>
      <c r="J26" s="47"/>
      <c r="K26" s="47"/>
      <c r="L26" s="47"/>
      <c r="M26" s="67"/>
      <c r="N26" s="47"/>
      <c r="O26" s="47"/>
      <c r="P26" s="47"/>
      <c r="Q26" s="47"/>
      <c r="R26" s="47"/>
      <c r="S26" s="47"/>
      <c r="T26" s="68"/>
    </row>
    <row r="27" spans="2:20" ht="15" customHeight="1">
      <c r="B27" s="56"/>
      <c r="C27" s="63" t="s">
        <v>14</v>
      </c>
      <c r="D27" s="1" t="s">
        <v>19</v>
      </c>
      <c r="E27" s="41"/>
      <c r="F27" s="41"/>
      <c r="T27" s="57"/>
    </row>
    <row r="28" spans="2:20" ht="15" customHeight="1">
      <c r="B28" s="56"/>
      <c r="C28" s="63" t="s">
        <v>14</v>
      </c>
      <c r="D28" s="1" t="s">
        <v>20</v>
      </c>
      <c r="E28" s="41"/>
      <c r="F28" s="41"/>
      <c r="T28" s="57"/>
    </row>
    <row r="29" spans="2:20" ht="15" customHeight="1">
      <c r="B29" s="56"/>
      <c r="C29" s="63" t="s">
        <v>14</v>
      </c>
      <c r="D29" s="36" t="s">
        <v>21</v>
      </c>
      <c r="E29" s="41"/>
      <c r="F29" s="41"/>
      <c r="T29" s="57"/>
    </row>
    <row r="30" spans="2:20" ht="15" customHeight="1">
      <c r="B30" s="56"/>
      <c r="C30" s="63"/>
      <c r="E30" s="41"/>
      <c r="F30" s="41"/>
      <c r="T30" s="57"/>
    </row>
    <row r="31" spans="2:20" ht="15" customHeight="1">
      <c r="B31" s="56"/>
      <c r="C31" s="1" t="s">
        <v>22</v>
      </c>
      <c r="T31" s="57"/>
    </row>
    <row r="32" spans="2:20" ht="15" customHeight="1">
      <c r="B32" s="56"/>
      <c r="T32" s="57"/>
    </row>
    <row r="33" spans="2:20" ht="15" customHeight="1">
      <c r="B33" s="56"/>
      <c r="C33" s="1" t="s">
        <v>23</v>
      </c>
      <c r="T33" s="57"/>
    </row>
    <row r="34" spans="2:20" ht="15" customHeight="1">
      <c r="B34" s="56"/>
      <c r="T34" s="57"/>
    </row>
    <row r="35" spans="2:20" ht="15" customHeight="1">
      <c r="B35" s="56"/>
      <c r="C35" s="18" t="s">
        <v>24</v>
      </c>
      <c r="D35" s="18" t="s">
        <v>25</v>
      </c>
      <c r="E35" s="18" t="s">
        <v>26</v>
      </c>
      <c r="T35" s="57"/>
    </row>
    <row r="36" spans="2:20" ht="15" customHeight="1">
      <c r="B36" s="56"/>
      <c r="C36" s="198" t="s">
        <v>27</v>
      </c>
      <c r="D36" s="69">
        <v>1</v>
      </c>
      <c r="E36" s="70"/>
      <c r="T36" s="57"/>
    </row>
    <row r="37" spans="2:20" ht="15" customHeight="1">
      <c r="B37" s="56"/>
      <c r="C37" s="69" t="s">
        <v>28</v>
      </c>
      <c r="D37" s="69">
        <v>2</v>
      </c>
      <c r="E37" s="71"/>
      <c r="T37" s="57"/>
    </row>
    <row r="38" spans="2:20" ht="15" customHeight="1">
      <c r="B38" s="56"/>
      <c r="C38" s="69" t="s">
        <v>29</v>
      </c>
      <c r="D38" s="69">
        <v>3</v>
      </c>
      <c r="E38" s="72"/>
      <c r="T38" s="57"/>
    </row>
    <row r="39" spans="2:20" ht="15" customHeight="1">
      <c r="B39" s="56"/>
      <c r="C39" s="69" t="s">
        <v>30</v>
      </c>
      <c r="D39" s="69">
        <v>4</v>
      </c>
      <c r="E39" s="73"/>
      <c r="T39" s="57"/>
    </row>
    <row r="40" spans="2:20" ht="15" customHeight="1">
      <c r="B40" s="56"/>
      <c r="C40" s="69" t="s">
        <v>31</v>
      </c>
      <c r="D40" s="69">
        <v>5</v>
      </c>
      <c r="E40" s="74"/>
      <c r="T40" s="57"/>
    </row>
    <row r="41" spans="2:20" ht="15" customHeight="1">
      <c r="B41" s="56"/>
      <c r="T41" s="57"/>
    </row>
    <row r="42" spans="2:20" ht="15" customHeight="1">
      <c r="B42" s="56"/>
      <c r="C42" s="233" t="s">
        <v>32</v>
      </c>
      <c r="D42" s="233"/>
      <c r="E42" s="233"/>
      <c r="F42" s="233"/>
      <c r="G42" s="233"/>
      <c r="H42" s="233"/>
      <c r="I42" s="233"/>
      <c r="J42" s="233"/>
      <c r="K42" s="233"/>
      <c r="L42" s="233"/>
      <c r="M42" s="233"/>
      <c r="N42" s="233"/>
      <c r="O42" s="233"/>
      <c r="P42" s="233"/>
      <c r="Q42" s="233"/>
      <c r="R42" s="233"/>
      <c r="S42" s="233"/>
      <c r="T42" s="57"/>
    </row>
    <row r="43" spans="2:20" ht="15" customHeight="1">
      <c r="B43" s="56"/>
      <c r="C43" s="233"/>
      <c r="D43" s="233"/>
      <c r="E43" s="233"/>
      <c r="F43" s="233"/>
      <c r="G43" s="233"/>
      <c r="H43" s="233"/>
      <c r="I43" s="233"/>
      <c r="J43" s="233"/>
      <c r="K43" s="233"/>
      <c r="L43" s="233"/>
      <c r="M43" s="233"/>
      <c r="N43" s="233"/>
      <c r="O43" s="233"/>
      <c r="P43" s="233"/>
      <c r="Q43" s="233"/>
      <c r="R43" s="233"/>
      <c r="S43" s="233"/>
      <c r="T43" s="57"/>
    </row>
    <row r="44" spans="2:20" ht="15" customHeight="1">
      <c r="B44" s="56"/>
      <c r="T44" s="57"/>
    </row>
    <row r="45" spans="2:20" ht="15" customHeight="1">
      <c r="B45" s="56"/>
      <c r="C45" s="43" t="s">
        <v>33</v>
      </c>
      <c r="M45" s="1"/>
      <c r="T45" s="57"/>
    </row>
    <row r="46" spans="2:20" ht="15" customHeight="1">
      <c r="B46" s="56"/>
      <c r="M46" s="1"/>
      <c r="T46" s="57"/>
    </row>
    <row r="47" spans="2:20" ht="15" customHeight="1">
      <c r="B47" s="56"/>
      <c r="C47" s="233" t="s">
        <v>34</v>
      </c>
      <c r="D47" s="233"/>
      <c r="E47" s="233"/>
      <c r="F47" s="233"/>
      <c r="G47" s="233"/>
      <c r="H47" s="233"/>
      <c r="I47" s="233"/>
      <c r="J47" s="233"/>
      <c r="K47" s="233"/>
      <c r="L47" s="233"/>
      <c r="M47" s="233"/>
      <c r="N47" s="233"/>
      <c r="O47" s="233"/>
      <c r="P47" s="233"/>
      <c r="Q47" s="233"/>
      <c r="R47" s="233"/>
      <c r="S47" s="233"/>
      <c r="T47" s="57"/>
    </row>
    <row r="48" spans="2:20" ht="15" customHeight="1">
      <c r="B48" s="56"/>
      <c r="C48" s="233"/>
      <c r="D48" s="233"/>
      <c r="E48" s="233"/>
      <c r="F48" s="233"/>
      <c r="G48" s="233"/>
      <c r="H48" s="233"/>
      <c r="I48" s="233"/>
      <c r="J48" s="233"/>
      <c r="K48" s="233"/>
      <c r="L48" s="233"/>
      <c r="M48" s="233"/>
      <c r="N48" s="233"/>
      <c r="O48" s="233"/>
      <c r="P48" s="233"/>
      <c r="Q48" s="233"/>
      <c r="R48" s="233"/>
      <c r="S48" s="233"/>
      <c r="T48" s="57"/>
    </row>
    <row r="49" spans="2:20" ht="15" customHeight="1">
      <c r="B49" s="56"/>
      <c r="C49" s="62"/>
      <c r="D49" s="62"/>
      <c r="E49" s="62"/>
      <c r="F49" s="62"/>
      <c r="G49" s="62"/>
      <c r="H49" s="62"/>
      <c r="I49" s="62"/>
      <c r="J49" s="62"/>
      <c r="K49" s="62"/>
      <c r="L49" s="62"/>
      <c r="M49" s="62"/>
      <c r="N49" s="62"/>
      <c r="O49" s="62"/>
      <c r="P49" s="62"/>
      <c r="Q49" s="62"/>
      <c r="R49" s="62"/>
      <c r="S49" s="62"/>
      <c r="T49" s="57"/>
    </row>
    <row r="50" spans="2:20" ht="15" customHeight="1">
      <c r="B50" s="56"/>
      <c r="C50" s="233" t="s">
        <v>35</v>
      </c>
      <c r="D50" s="233"/>
      <c r="E50" s="233"/>
      <c r="F50" s="233"/>
      <c r="G50" s="233"/>
      <c r="H50" s="233"/>
      <c r="I50" s="233"/>
      <c r="J50" s="233"/>
      <c r="K50" s="233"/>
      <c r="L50" s="233"/>
      <c r="M50" s="233"/>
      <c r="N50" s="233"/>
      <c r="O50" s="233"/>
      <c r="P50" s="233"/>
      <c r="Q50" s="233"/>
      <c r="R50" s="233"/>
      <c r="S50" s="233"/>
      <c r="T50" s="57"/>
    </row>
    <row r="51" spans="2:20" ht="15" customHeight="1">
      <c r="B51" s="56"/>
      <c r="C51" s="233"/>
      <c r="D51" s="233"/>
      <c r="E51" s="233"/>
      <c r="F51" s="233"/>
      <c r="G51" s="233"/>
      <c r="H51" s="233"/>
      <c r="I51" s="233"/>
      <c r="J51" s="233"/>
      <c r="K51" s="233"/>
      <c r="L51" s="233"/>
      <c r="M51" s="233"/>
      <c r="N51" s="233"/>
      <c r="O51" s="233"/>
      <c r="P51" s="233"/>
      <c r="Q51" s="233"/>
      <c r="R51" s="233"/>
      <c r="S51" s="233"/>
      <c r="T51" s="57"/>
    </row>
    <row r="52" spans="2:20" ht="15" customHeight="1">
      <c r="B52" s="56"/>
      <c r="T52" s="57"/>
    </row>
    <row r="53" spans="2:20" ht="15" customHeight="1">
      <c r="B53" s="56"/>
      <c r="C53" s="1" t="s">
        <v>36</v>
      </c>
      <c r="T53" s="57"/>
    </row>
    <row r="54" spans="2:20" ht="15" customHeight="1">
      <c r="B54" s="56"/>
      <c r="C54" s="36"/>
      <c r="T54" s="57"/>
    </row>
    <row r="55" spans="2:20" ht="15" customHeight="1">
      <c r="B55" s="56"/>
      <c r="C55" s="37" t="s">
        <v>37</v>
      </c>
      <c r="T55" s="57"/>
    </row>
    <row r="56" spans="2:20" ht="15" customHeight="1">
      <c r="B56" s="56"/>
      <c r="C56" s="36"/>
      <c r="T56" s="57"/>
    </row>
    <row r="57" spans="2:20" ht="15" customHeight="1">
      <c r="B57" s="56"/>
      <c r="C57" s="233" t="s">
        <v>38</v>
      </c>
      <c r="D57" s="233"/>
      <c r="E57" s="233"/>
      <c r="F57" s="233"/>
      <c r="G57" s="233"/>
      <c r="H57" s="233"/>
      <c r="I57" s="233"/>
      <c r="J57" s="233"/>
      <c r="K57" s="233"/>
      <c r="L57" s="233"/>
      <c r="M57" s="233"/>
      <c r="N57" s="233"/>
      <c r="O57" s="233"/>
      <c r="P57" s="233"/>
      <c r="Q57" s="233"/>
      <c r="R57" s="233"/>
      <c r="S57" s="233"/>
      <c r="T57" s="57"/>
    </row>
    <row r="58" spans="2:20" ht="15" customHeight="1">
      <c r="B58" s="56"/>
      <c r="T58" s="57"/>
    </row>
    <row r="59" spans="2:20" ht="15" customHeight="1">
      <c r="B59" s="56"/>
      <c r="C59" s="233" t="s">
        <v>39</v>
      </c>
      <c r="D59" s="233"/>
      <c r="E59" s="233"/>
      <c r="F59" s="233"/>
      <c r="G59" s="233"/>
      <c r="H59" s="233"/>
      <c r="I59" s="233"/>
      <c r="J59" s="233"/>
      <c r="K59" s="233"/>
      <c r="L59" s="233"/>
      <c r="M59" s="233"/>
      <c r="N59" s="233"/>
      <c r="O59" s="233"/>
      <c r="P59" s="233"/>
      <c r="Q59" s="233"/>
      <c r="R59" s="233"/>
      <c r="S59" s="233"/>
      <c r="T59" s="57"/>
    </row>
    <row r="60" spans="2:20" ht="15" customHeight="1">
      <c r="B60" s="56"/>
      <c r="C60" s="233"/>
      <c r="D60" s="233"/>
      <c r="E60" s="233"/>
      <c r="F60" s="233"/>
      <c r="G60" s="233"/>
      <c r="H60" s="233"/>
      <c r="I60" s="233"/>
      <c r="J60" s="233"/>
      <c r="K60" s="233"/>
      <c r="L60" s="233"/>
      <c r="M60" s="233"/>
      <c r="N60" s="233"/>
      <c r="O60" s="233"/>
      <c r="P60" s="233"/>
      <c r="Q60" s="233"/>
      <c r="R60" s="233"/>
      <c r="S60" s="233"/>
      <c r="T60" s="57"/>
    </row>
    <row r="61" spans="2:20" ht="15" customHeight="1">
      <c r="B61" s="56"/>
      <c r="T61" s="57"/>
    </row>
    <row r="62" spans="2:20" ht="15" customHeight="1">
      <c r="B62" s="56"/>
      <c r="C62" s="1" t="s">
        <v>40</v>
      </c>
      <c r="T62" s="57"/>
    </row>
    <row r="63" spans="2:20" ht="15" customHeight="1">
      <c r="B63" s="56"/>
      <c r="T63" s="57"/>
    </row>
    <row r="64" spans="2:20" ht="15" customHeight="1">
      <c r="B64" s="56"/>
      <c r="C64" s="233" t="s">
        <v>41</v>
      </c>
      <c r="D64" s="233"/>
      <c r="E64" s="233"/>
      <c r="F64" s="233"/>
      <c r="G64" s="233"/>
      <c r="H64" s="233"/>
      <c r="I64" s="233"/>
      <c r="J64" s="233"/>
      <c r="K64" s="233"/>
      <c r="L64" s="233"/>
      <c r="M64" s="233"/>
      <c r="N64" s="233"/>
      <c r="O64" s="233"/>
      <c r="P64" s="233"/>
      <c r="Q64" s="233"/>
      <c r="R64" s="233"/>
      <c r="S64" s="233"/>
      <c r="T64" s="57"/>
    </row>
    <row r="65" spans="2:20" ht="15" customHeight="1">
      <c r="B65" s="56"/>
      <c r="T65" s="57"/>
    </row>
    <row r="66" spans="2:20" ht="15" customHeight="1">
      <c r="B66" s="56"/>
      <c r="C66" s="233" t="s">
        <v>42</v>
      </c>
      <c r="D66" s="233"/>
      <c r="E66" s="233"/>
      <c r="F66" s="233"/>
      <c r="G66" s="233"/>
      <c r="H66" s="233"/>
      <c r="I66" s="233"/>
      <c r="J66" s="233"/>
      <c r="K66" s="233"/>
      <c r="L66" s="233"/>
      <c r="M66" s="233"/>
      <c r="N66" s="233"/>
      <c r="O66" s="233"/>
      <c r="P66" s="233"/>
      <c r="Q66" s="233"/>
      <c r="R66" s="233"/>
      <c r="S66" s="233"/>
      <c r="T66" s="57"/>
    </row>
    <row r="67" spans="2:20" ht="15" customHeight="1">
      <c r="B67" s="56"/>
      <c r="C67" s="233"/>
      <c r="D67" s="233"/>
      <c r="E67" s="233"/>
      <c r="F67" s="233"/>
      <c r="G67" s="233"/>
      <c r="H67" s="233"/>
      <c r="I67" s="233"/>
      <c r="J67" s="233"/>
      <c r="K67" s="233"/>
      <c r="L67" s="233"/>
      <c r="M67" s="233"/>
      <c r="N67" s="233"/>
      <c r="O67" s="233"/>
      <c r="P67" s="233"/>
      <c r="Q67" s="233"/>
      <c r="R67" s="233"/>
      <c r="S67" s="233"/>
      <c r="T67" s="57"/>
    </row>
    <row r="68" spans="2:20" ht="15" customHeight="1">
      <c r="B68" s="56"/>
      <c r="C68" s="54"/>
      <c r="D68" s="54"/>
      <c r="E68" s="54"/>
      <c r="F68" s="54"/>
      <c r="G68" s="54"/>
      <c r="H68" s="54"/>
      <c r="I68" s="54"/>
      <c r="J68" s="54"/>
      <c r="K68" s="54"/>
      <c r="L68" s="54"/>
      <c r="M68" s="54"/>
      <c r="N68" s="54"/>
      <c r="O68" s="54"/>
      <c r="P68" s="54"/>
      <c r="Q68" s="54"/>
      <c r="R68" s="54"/>
      <c r="S68" s="54"/>
      <c r="T68" s="57"/>
    </row>
    <row r="69" spans="2:20" ht="15" customHeight="1">
      <c r="B69" s="56"/>
      <c r="C69" s="37" t="s">
        <v>43</v>
      </c>
      <c r="T69" s="57"/>
    </row>
    <row r="70" spans="2:20" ht="15.75" customHeight="1">
      <c r="B70" s="56"/>
      <c r="C70" s="36"/>
      <c r="T70" s="57"/>
    </row>
    <row r="71" spans="2:20" ht="15" customHeight="1">
      <c r="B71" s="56"/>
      <c r="C71" s="1" t="s">
        <v>44</v>
      </c>
      <c r="T71" s="57"/>
    </row>
    <row r="72" spans="2:20" ht="15" customHeight="1">
      <c r="B72" s="56"/>
      <c r="T72" s="57"/>
    </row>
    <row r="73" spans="2:20" ht="15" customHeight="1">
      <c r="B73" s="56"/>
      <c r="C73" s="1" t="s">
        <v>45</v>
      </c>
      <c r="T73" s="57"/>
    </row>
    <row r="74" spans="2:20" ht="15" customHeight="1">
      <c r="B74" s="56"/>
      <c r="T74" s="57"/>
    </row>
    <row r="75" spans="2:20" ht="15" customHeight="1">
      <c r="B75" s="56"/>
      <c r="C75" s="1" t="s">
        <v>46</v>
      </c>
      <c r="T75" s="57"/>
    </row>
    <row r="76" spans="2:20" ht="15" customHeight="1">
      <c r="B76" s="56"/>
      <c r="T76" s="57"/>
    </row>
    <row r="77" spans="2:20" ht="15" customHeight="1">
      <c r="B77" s="56"/>
      <c r="C77" s="123" t="s">
        <v>14</v>
      </c>
      <c r="D77" s="43" t="s">
        <v>47</v>
      </c>
      <c r="E77" s="43"/>
      <c r="F77" s="43"/>
      <c r="G77" s="43"/>
      <c r="H77" s="43"/>
      <c r="I77" s="43"/>
      <c r="J77" s="43"/>
      <c r="K77" s="43"/>
      <c r="L77" s="43"/>
      <c r="M77" s="44"/>
      <c r="N77" s="43"/>
      <c r="O77" s="43"/>
      <c r="P77" s="43"/>
      <c r="Q77" s="43"/>
      <c r="R77" s="43"/>
      <c r="S77" s="43"/>
      <c r="T77" s="57"/>
    </row>
    <row r="78" spans="2:20" ht="15" customHeight="1">
      <c r="B78" s="56"/>
      <c r="C78" s="123" t="s">
        <v>14</v>
      </c>
      <c r="D78" s="43" t="s">
        <v>48</v>
      </c>
      <c r="E78" s="43"/>
      <c r="F78" s="43"/>
      <c r="G78" s="43"/>
      <c r="H78" s="43"/>
      <c r="I78" s="43"/>
      <c r="J78" s="43"/>
      <c r="K78" s="43"/>
      <c r="L78" s="43"/>
      <c r="M78" s="44"/>
      <c r="N78" s="43"/>
      <c r="O78" s="43"/>
      <c r="P78" s="43"/>
      <c r="Q78" s="43"/>
      <c r="R78" s="43"/>
      <c r="S78" s="43"/>
      <c r="T78" s="57"/>
    </row>
    <row r="79" spans="2:20" ht="15" customHeight="1">
      <c r="B79" s="56"/>
      <c r="C79" s="123" t="s">
        <v>14</v>
      </c>
      <c r="D79" s="43" t="s">
        <v>49</v>
      </c>
      <c r="E79" s="43"/>
      <c r="F79" s="43"/>
      <c r="G79" s="43"/>
      <c r="H79" s="43"/>
      <c r="I79" s="43"/>
      <c r="J79" s="43"/>
      <c r="K79" s="43"/>
      <c r="L79" s="43"/>
      <c r="M79" s="44"/>
      <c r="N79" s="43"/>
      <c r="O79" s="43"/>
      <c r="P79" s="43"/>
      <c r="Q79" s="43"/>
      <c r="R79" s="43"/>
      <c r="S79" s="43"/>
      <c r="T79" s="57"/>
    </row>
    <row r="80" spans="2:20" ht="15" customHeight="1">
      <c r="B80" s="56"/>
      <c r="C80" s="43"/>
      <c r="D80" s="43"/>
      <c r="E80" s="43"/>
      <c r="F80" s="43"/>
      <c r="G80" s="43"/>
      <c r="H80" s="43"/>
      <c r="I80" s="43"/>
      <c r="J80" s="43"/>
      <c r="K80" s="43"/>
      <c r="L80" s="43"/>
      <c r="M80" s="44"/>
      <c r="N80" s="43"/>
      <c r="O80" s="43"/>
      <c r="P80" s="43"/>
      <c r="Q80" s="43"/>
      <c r="R80" s="43"/>
      <c r="S80" s="43"/>
      <c r="T80" s="57"/>
    </row>
    <row r="81" spans="2:20" ht="15" customHeight="1">
      <c r="B81" s="56"/>
      <c r="C81" s="235" t="s">
        <v>50</v>
      </c>
      <c r="D81" s="235"/>
      <c r="E81" s="235"/>
      <c r="F81" s="235"/>
      <c r="G81" s="235"/>
      <c r="H81" s="235"/>
      <c r="I81" s="235"/>
      <c r="J81" s="235"/>
      <c r="K81" s="235"/>
      <c r="L81" s="235"/>
      <c r="M81" s="235"/>
      <c r="N81" s="235"/>
      <c r="O81" s="235"/>
      <c r="P81" s="235"/>
      <c r="Q81" s="235"/>
      <c r="R81" s="235"/>
      <c r="S81" s="235"/>
      <c r="T81" s="57"/>
    </row>
    <row r="82" spans="2:20" ht="15" customHeight="1">
      <c r="B82" s="56"/>
      <c r="C82" s="235"/>
      <c r="D82" s="235"/>
      <c r="E82" s="235"/>
      <c r="F82" s="235"/>
      <c r="G82" s="235"/>
      <c r="H82" s="235"/>
      <c r="I82" s="235"/>
      <c r="J82" s="235"/>
      <c r="K82" s="235"/>
      <c r="L82" s="235"/>
      <c r="M82" s="235"/>
      <c r="N82" s="235"/>
      <c r="O82" s="235"/>
      <c r="P82" s="235"/>
      <c r="Q82" s="235"/>
      <c r="R82" s="235"/>
      <c r="S82" s="235"/>
      <c r="T82" s="57"/>
    </row>
    <row r="83" spans="2:20" ht="15" customHeight="1">
      <c r="B83" s="56"/>
      <c r="C83" s="63"/>
      <c r="T83" s="57"/>
    </row>
    <row r="84" spans="2:20" ht="15" customHeight="1" thickBot="1">
      <c r="B84" s="58"/>
      <c r="C84" s="59"/>
      <c r="D84" s="59"/>
      <c r="E84" s="59"/>
      <c r="F84" s="59"/>
      <c r="G84" s="59"/>
      <c r="H84" s="59"/>
      <c r="I84" s="59"/>
      <c r="J84" s="59"/>
      <c r="K84" s="59"/>
      <c r="L84" s="59"/>
      <c r="M84" s="59"/>
      <c r="N84" s="59"/>
      <c r="O84" s="59"/>
      <c r="P84" s="59"/>
      <c r="Q84" s="59"/>
      <c r="R84" s="59"/>
      <c r="S84" s="59"/>
      <c r="T84" s="60"/>
    </row>
    <row r="85" spans="2:20"/>
    <row r="86" spans="2:20" ht="15">
      <c r="C86" s="75"/>
    </row>
    <row r="87" spans="2:20"/>
    <row r="88" spans="2:20"/>
    <row r="89" spans="2:20"/>
    <row r="90" spans="2:20"/>
    <row r="91" spans="2:20"/>
    <row r="92" spans="2:20" ht="18">
      <c r="K92" s="236" t="s">
        <v>51</v>
      </c>
      <c r="L92" s="236"/>
    </row>
    <row r="93" spans="2:20" ht="12" customHeight="1"/>
    <row r="94" spans="2:20" hidden="1">
      <c r="M94" s="1"/>
    </row>
    <row r="95" spans="2:20" hidden="1">
      <c r="M95" s="1"/>
    </row>
    <row r="96" spans="2:20" hidden="1"/>
    <row r="97" spans="13:13" hidden="1"/>
    <row r="98" spans="13:13" hidden="1"/>
    <row r="99" spans="13:13" hidden="1">
      <c r="M99" s="1"/>
    </row>
    <row r="100" spans="13:13" hidden="1">
      <c r="M100" s="1"/>
    </row>
    <row r="101" spans="13:13" hidden="1">
      <c r="M101" s="1"/>
    </row>
    <row r="102" spans="13:13" hidden="1">
      <c r="M102" s="1"/>
    </row>
    <row r="103" spans="13:13" hidden="1">
      <c r="M103" s="1"/>
    </row>
    <row r="104" spans="13:13" hidden="1">
      <c r="M104" s="1"/>
    </row>
    <row r="105" spans="13:13" hidden="1">
      <c r="M105" s="1"/>
    </row>
    <row r="106" spans="13:13" hidden="1">
      <c r="M106" s="1"/>
    </row>
    <row r="107" spans="13:13" hidden="1">
      <c r="M107" s="1"/>
    </row>
    <row r="108" spans="13:13" hidden="1">
      <c r="M108" s="1"/>
    </row>
    <row r="109" spans="13:13" hidden="1">
      <c r="M109" s="1"/>
    </row>
    <row r="110" spans="13:13" hidden="1">
      <c r="M110" s="1"/>
    </row>
    <row r="111" spans="13:13" hidden="1">
      <c r="M111" s="1"/>
    </row>
    <row r="112" spans="13:13" hidden="1">
      <c r="M112" s="1"/>
    </row>
    <row r="113" spans="13:13" hidden="1">
      <c r="M113" s="1"/>
    </row>
    <row r="114" spans="13:13" hidden="1">
      <c r="M114" s="1"/>
    </row>
    <row r="115" spans="13:13" hidden="1">
      <c r="M115" s="1"/>
    </row>
    <row r="116" spans="13:13" hidden="1">
      <c r="M116" s="1"/>
    </row>
    <row r="117" spans="13:13" hidden="1">
      <c r="M117" s="1"/>
    </row>
    <row r="118" spans="13:13" hidden="1">
      <c r="M118" s="1"/>
    </row>
    <row r="119" spans="13:13" hidden="1">
      <c r="M119" s="1"/>
    </row>
    <row r="120" spans="13:13" hidden="1">
      <c r="M120" s="1"/>
    </row>
    <row r="121" spans="13:13" hidden="1">
      <c r="M121" s="1"/>
    </row>
    <row r="122" spans="13:13" hidden="1">
      <c r="M122" s="1"/>
    </row>
    <row r="123" spans="13:13" hidden="1">
      <c r="M123" s="1"/>
    </row>
    <row r="124" spans="13:13" hidden="1">
      <c r="M124" s="1"/>
    </row>
    <row r="125" spans="13:13" hidden="1">
      <c r="M125" s="1"/>
    </row>
    <row r="126" spans="13:13" hidden="1">
      <c r="M126" s="1"/>
    </row>
    <row r="127" spans="13:13" hidden="1">
      <c r="M127" s="1"/>
    </row>
    <row r="128" spans="13:13" hidden="1">
      <c r="M128" s="1"/>
    </row>
    <row r="129" spans="13:13" hidden="1">
      <c r="M129" s="1"/>
    </row>
    <row r="130" spans="13:13" hidden="1">
      <c r="M130" s="1"/>
    </row>
    <row r="131" spans="13:13" hidden="1">
      <c r="M131" s="1"/>
    </row>
    <row r="132" spans="13:13" hidden="1">
      <c r="M132" s="1"/>
    </row>
    <row r="133" spans="13:13" hidden="1">
      <c r="M133" s="1"/>
    </row>
    <row r="134" spans="13:13" hidden="1">
      <c r="M134" s="1"/>
    </row>
    <row r="135" spans="13:13" hidden="1">
      <c r="M135" s="1"/>
    </row>
    <row r="136" spans="13:13" hidden="1">
      <c r="M136" s="1"/>
    </row>
    <row r="137" spans="13:13" hidden="1">
      <c r="M137" s="1"/>
    </row>
    <row r="138" spans="13:13" hidden="1">
      <c r="M138" s="1"/>
    </row>
    <row r="139" spans="13:13" hidden="1">
      <c r="M139" s="1"/>
    </row>
    <row r="140" spans="13:13" hidden="1">
      <c r="M140" s="1"/>
    </row>
    <row r="141" spans="13:13" hidden="1">
      <c r="M141" s="1"/>
    </row>
    <row r="142" spans="13:13" hidden="1">
      <c r="M142" s="1"/>
    </row>
    <row r="143" spans="13:13" hidden="1">
      <c r="M143" s="1"/>
    </row>
    <row r="144" spans="13:13" hidden="1">
      <c r="M144" s="1"/>
    </row>
    <row r="145" spans="13:13" hidden="1">
      <c r="M145" s="1"/>
    </row>
    <row r="146" spans="13:13" hidden="1">
      <c r="M146" s="1"/>
    </row>
    <row r="147" spans="13:13" hidden="1">
      <c r="M147" s="1"/>
    </row>
    <row r="148" spans="13:13" hidden="1">
      <c r="M148" s="1"/>
    </row>
    <row r="149" spans="13:13" hidden="1">
      <c r="M149" s="1"/>
    </row>
    <row r="150" spans="13:13" hidden="1">
      <c r="M150" s="1"/>
    </row>
    <row r="151" spans="13:13" hidden="1">
      <c r="M151" s="1"/>
    </row>
    <row r="152" spans="13:13" hidden="1">
      <c r="M152" s="1"/>
    </row>
    <row r="153" spans="13:13" hidden="1">
      <c r="M153" s="1"/>
    </row>
    <row r="154" spans="13:13" hidden="1">
      <c r="M154" s="1"/>
    </row>
    <row r="155" spans="13:13" hidden="1">
      <c r="M155" s="1"/>
    </row>
    <row r="156" spans="13:13" hidden="1">
      <c r="M156" s="1"/>
    </row>
    <row r="157" spans="13:13" hidden="1">
      <c r="M157" s="1"/>
    </row>
    <row r="158" spans="13:13" hidden="1">
      <c r="M158" s="1"/>
    </row>
    <row r="159" spans="13:13" hidden="1">
      <c r="M159" s="1"/>
    </row>
    <row r="160" spans="13:13" hidden="1">
      <c r="M160" s="1"/>
    </row>
    <row r="161" spans="13:13" hidden="1">
      <c r="M161" s="1"/>
    </row>
    <row r="162" spans="13:13" hidden="1">
      <c r="M162" s="1"/>
    </row>
    <row r="163" spans="13:13" hidden="1">
      <c r="M163" s="1"/>
    </row>
    <row r="164" spans="13:13" hidden="1">
      <c r="M164" s="1"/>
    </row>
    <row r="165" spans="13:13" hidden="1">
      <c r="M165" s="1"/>
    </row>
    <row r="166" spans="13:13" hidden="1">
      <c r="M166" s="1"/>
    </row>
    <row r="167" spans="13:13" hidden="1">
      <c r="M167" s="1"/>
    </row>
    <row r="168" spans="13:13" hidden="1">
      <c r="M168" s="1"/>
    </row>
    <row r="169" spans="13:13" hidden="1">
      <c r="M169" s="1"/>
    </row>
    <row r="170" spans="13:13" hidden="1">
      <c r="M170" s="1"/>
    </row>
    <row r="171" spans="13:13" hidden="1">
      <c r="M171" s="1"/>
    </row>
    <row r="172" spans="13:13" hidden="1">
      <c r="M172" s="1"/>
    </row>
    <row r="173" spans="13:13" hidden="1">
      <c r="M173" s="1"/>
    </row>
    <row r="174" spans="13:13" hidden="1">
      <c r="M174" s="1"/>
    </row>
    <row r="175" spans="13:13" hidden="1">
      <c r="M175" s="1"/>
    </row>
    <row r="176" spans="13:13" hidden="1">
      <c r="M176" s="1"/>
    </row>
    <row r="177" spans="13:13" hidden="1">
      <c r="M177" s="1"/>
    </row>
    <row r="178" spans="13:13" hidden="1">
      <c r="M178" s="1"/>
    </row>
    <row r="179" spans="13:13" hidden="1">
      <c r="M179" s="1"/>
    </row>
    <row r="180" spans="13:13" hidden="1">
      <c r="M180" s="1"/>
    </row>
    <row r="181" spans="13:13" hidden="1">
      <c r="M181" s="1"/>
    </row>
    <row r="182" spans="13:13" hidden="1">
      <c r="M182" s="1"/>
    </row>
    <row r="183" spans="13:13" hidden="1">
      <c r="M183" s="1"/>
    </row>
    <row r="184" spans="13:13" hidden="1">
      <c r="M184" s="1"/>
    </row>
    <row r="185" spans="13:13" hidden="1">
      <c r="M185" s="1"/>
    </row>
    <row r="186" spans="13:13" hidden="1">
      <c r="M186" s="1"/>
    </row>
    <row r="187" spans="13:13" hidden="1">
      <c r="M187" s="1"/>
    </row>
    <row r="188" spans="13:13" hidden="1">
      <c r="M188" s="1"/>
    </row>
    <row r="189" spans="13:13" hidden="1">
      <c r="M189" s="1"/>
    </row>
    <row r="190" spans="13:13" hidden="1">
      <c r="M190" s="1"/>
    </row>
    <row r="191" spans="13:13" hidden="1">
      <c r="M191" s="1"/>
    </row>
    <row r="192" spans="13:13" hidden="1">
      <c r="M192" s="1"/>
    </row>
    <row r="193" spans="13:13" hidden="1">
      <c r="M193" s="1"/>
    </row>
    <row r="194" spans="13:13" hidden="1">
      <c r="M194" s="1"/>
    </row>
    <row r="195" spans="13:13" hidden="1">
      <c r="M195" s="1"/>
    </row>
    <row r="196" spans="13:13" hidden="1">
      <c r="M196" s="1"/>
    </row>
    <row r="197" spans="13:13" hidden="1">
      <c r="M197" s="1"/>
    </row>
    <row r="198" spans="13:13" hidden="1">
      <c r="M198" s="1"/>
    </row>
    <row r="199" spans="13:13" hidden="1">
      <c r="M199" s="1"/>
    </row>
    <row r="200" spans="13:13" hidden="1">
      <c r="M200" s="1"/>
    </row>
    <row r="201" spans="13:13" hidden="1">
      <c r="M201" s="1"/>
    </row>
    <row r="202" spans="13:13" hidden="1">
      <c r="M202" s="1"/>
    </row>
    <row r="203" spans="13:13" hidden="1">
      <c r="M203" s="1"/>
    </row>
    <row r="204" spans="13:13" hidden="1">
      <c r="M204" s="1"/>
    </row>
    <row r="205" spans="13:13" hidden="1">
      <c r="M205" s="1"/>
    </row>
    <row r="206" spans="13:13" hidden="1">
      <c r="M206" s="1"/>
    </row>
    <row r="207" spans="13:13" hidden="1">
      <c r="M207" s="1"/>
    </row>
    <row r="208" spans="13:13" hidden="1">
      <c r="M208" s="1"/>
    </row>
    <row r="209" spans="13:13" hidden="1">
      <c r="M209" s="1"/>
    </row>
    <row r="210" spans="13:13" hidden="1">
      <c r="M210" s="1"/>
    </row>
    <row r="211" spans="13:13" hidden="1">
      <c r="M211" s="1"/>
    </row>
    <row r="212" spans="13:13" hidden="1">
      <c r="M212" s="1"/>
    </row>
    <row r="213" spans="13:13" hidden="1">
      <c r="M213" s="1"/>
    </row>
    <row r="214" spans="13:13" hidden="1">
      <c r="M214" s="1"/>
    </row>
    <row r="215" spans="13:13" hidden="1">
      <c r="M215" s="1"/>
    </row>
    <row r="216" spans="13:13" hidden="1">
      <c r="M216" s="1"/>
    </row>
    <row r="217" spans="13:13" hidden="1">
      <c r="M217" s="1"/>
    </row>
    <row r="218" spans="13:13" hidden="1">
      <c r="M218" s="1"/>
    </row>
    <row r="219" spans="13:13" hidden="1">
      <c r="M219" s="1"/>
    </row>
    <row r="220" spans="13:13" hidden="1">
      <c r="M220" s="1"/>
    </row>
    <row r="221" spans="13:13" hidden="1">
      <c r="M221" s="1"/>
    </row>
    <row r="222" spans="13:13" hidden="1">
      <c r="M222" s="1"/>
    </row>
    <row r="223" spans="13:13" hidden="1">
      <c r="M223" s="1"/>
    </row>
    <row r="224" spans="13:13" hidden="1">
      <c r="M224" s="1"/>
    </row>
    <row r="225" spans="13:13" hidden="1">
      <c r="M225" s="1"/>
    </row>
    <row r="226" spans="13:13" hidden="1">
      <c r="M226" s="1"/>
    </row>
    <row r="227" spans="13:13" hidden="1">
      <c r="M227" s="1"/>
    </row>
    <row r="228" spans="13:13" hidden="1">
      <c r="M228" s="1"/>
    </row>
    <row r="229" spans="13:13" hidden="1">
      <c r="M229" s="1"/>
    </row>
    <row r="230" spans="13:13" hidden="1">
      <c r="M230" s="1"/>
    </row>
    <row r="231" spans="13:13" hidden="1">
      <c r="M231" s="1"/>
    </row>
    <row r="232" spans="13:13" hidden="1">
      <c r="M232" s="1"/>
    </row>
    <row r="233" spans="13:13" hidden="1">
      <c r="M233" s="1"/>
    </row>
    <row r="234" spans="13:13" hidden="1">
      <c r="M234" s="1"/>
    </row>
    <row r="235" spans="13:13" hidden="1">
      <c r="M235" s="1"/>
    </row>
    <row r="236" spans="13:13" hidden="1">
      <c r="M236" s="1"/>
    </row>
    <row r="237" spans="13:13" hidden="1">
      <c r="M237" s="1"/>
    </row>
    <row r="238" spans="13:13" hidden="1">
      <c r="M238" s="1"/>
    </row>
    <row r="239" spans="13:13" hidden="1">
      <c r="M239" s="1"/>
    </row>
    <row r="240" spans="13:13" hidden="1">
      <c r="M240" s="1"/>
    </row>
    <row r="241" spans="13:13" hidden="1">
      <c r="M241" s="1"/>
    </row>
    <row r="242" spans="13:13" hidden="1">
      <c r="M242" s="1"/>
    </row>
    <row r="243" spans="13:13" hidden="1">
      <c r="M243" s="1"/>
    </row>
    <row r="244" spans="13:13" hidden="1"/>
    <row r="245" spans="13:13" hidden="1"/>
    <row r="246" spans="13:13" hidden="1"/>
    <row r="247" spans="13:13" ht="14.25" customHeight="1"/>
  </sheetData>
  <mergeCells count="13">
    <mergeCell ref="K92:L92"/>
    <mergeCell ref="C50:S51"/>
    <mergeCell ref="C57:S57"/>
    <mergeCell ref="C59:S60"/>
    <mergeCell ref="C64:S64"/>
    <mergeCell ref="C66:S67"/>
    <mergeCell ref="C81:S82"/>
    <mergeCell ref="C47:S48"/>
    <mergeCell ref="C3:S3"/>
    <mergeCell ref="C5:S5"/>
    <mergeCell ref="C7:S10"/>
    <mergeCell ref="C12:S13"/>
    <mergeCell ref="C42:S43"/>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FC706"/>
  <sheetViews>
    <sheetView showGridLines="0" zoomScaleNormal="100" workbookViewId="0">
      <pane xSplit="2" ySplit="7" topLeftCell="F8" activePane="bottomRight" state="frozen"/>
      <selection pane="bottomRight" activeCell="R11" sqref="R11:R15"/>
      <selection pane="bottomLeft" activeCell="A8" sqref="A8"/>
      <selection pane="topRight" activeCell="C1" sqref="C1"/>
    </sheetView>
  </sheetViews>
  <sheetFormatPr defaultColWidth="0" defaultRowHeight="12.75" zeroHeight="1"/>
  <cols>
    <col min="1" max="1" width="2.28515625" style="124" customWidth="1"/>
    <col min="2" max="2" width="1.85546875" style="42" customWidth="1"/>
    <col min="3" max="3" width="9" style="42" customWidth="1"/>
    <col min="4" max="4" width="11.7109375" style="42" customWidth="1"/>
    <col min="5" max="5" width="20.7109375" style="42" customWidth="1"/>
    <col min="6" max="6" width="11.7109375" style="188" customWidth="1"/>
    <col min="7" max="7" width="6.42578125" style="42" customWidth="1"/>
    <col min="8" max="8" width="11.85546875" style="77" customWidth="1"/>
    <col min="9" max="9" width="27.5703125" style="77" customWidth="1"/>
    <col min="10" max="10" width="11.7109375" style="78" customWidth="1"/>
    <col min="11" max="16" width="10.7109375" style="117" customWidth="1"/>
    <col min="17" max="17" width="10.7109375" style="42" customWidth="1"/>
    <col min="18" max="18" width="34.140625" style="42" customWidth="1"/>
    <col min="19" max="19" width="1.85546875" style="42" customWidth="1"/>
    <col min="20" max="20" width="1.42578125" style="124" customWidth="1"/>
    <col min="21" max="21" width="1.42578125" style="42" hidden="1" customWidth="1"/>
    <col min="22" max="28" width="10.7109375" style="42" hidden="1" customWidth="1"/>
    <col min="29" max="29" width="13.7109375" style="42" hidden="1" customWidth="1"/>
    <col min="30" max="30" width="12.140625" style="42" hidden="1" customWidth="1"/>
    <col min="31" max="31" width="13.5703125" style="42" hidden="1" customWidth="1"/>
    <col min="32" max="32" width="13.42578125" style="42" hidden="1" customWidth="1"/>
    <col min="33" max="33" width="14.42578125" style="42" hidden="1" customWidth="1"/>
    <col min="34" max="34" width="13.28515625" style="42" hidden="1" customWidth="1"/>
    <col min="35" max="40" width="2.140625" style="42" hidden="1" customWidth="1"/>
    <col min="41" max="16383" width="11.42578125" style="42" hidden="1"/>
    <col min="16384" max="16384" width="0.5703125" style="42" customWidth="1"/>
  </cols>
  <sheetData>
    <row r="1" spans="1:35" s="124" customFormat="1" ht="12" customHeight="1" thickBot="1">
      <c r="F1" s="184"/>
      <c r="H1" s="125"/>
      <c r="I1" s="125"/>
      <c r="J1" s="126"/>
      <c r="K1" s="127"/>
      <c r="L1" s="127"/>
      <c r="M1" s="127"/>
      <c r="N1" s="127"/>
      <c r="O1" s="127"/>
      <c r="P1" s="127"/>
    </row>
    <row r="2" spans="1:35" ht="9.9499999999999993" customHeight="1">
      <c r="B2" s="79"/>
      <c r="C2" s="80"/>
      <c r="D2" s="80"/>
      <c r="E2" s="80"/>
      <c r="F2" s="185"/>
      <c r="G2" s="80"/>
      <c r="H2" s="81"/>
      <c r="I2" s="81"/>
      <c r="J2" s="82"/>
      <c r="K2" s="118"/>
      <c r="L2" s="118"/>
      <c r="M2" s="118"/>
      <c r="N2" s="118"/>
      <c r="O2" s="118"/>
      <c r="P2" s="118"/>
      <c r="Q2" s="80"/>
      <c r="R2" s="80"/>
      <c r="S2" s="83"/>
    </row>
    <row r="3" spans="1:35" ht="30" customHeight="1">
      <c r="B3" s="84"/>
      <c r="C3" s="318" t="s">
        <v>52</v>
      </c>
      <c r="D3" s="319"/>
      <c r="E3" s="319"/>
      <c r="F3" s="319"/>
      <c r="G3" s="319"/>
      <c r="H3" s="319"/>
      <c r="I3" s="319"/>
      <c r="J3" s="319"/>
      <c r="K3" s="319"/>
      <c r="L3" s="319"/>
      <c r="M3" s="319"/>
      <c r="N3" s="319"/>
      <c r="O3" s="319"/>
      <c r="P3" s="319"/>
      <c r="Q3" s="319"/>
      <c r="R3" s="171"/>
      <c r="S3" s="85"/>
      <c r="U3" s="86"/>
      <c r="AI3" s="46"/>
    </row>
    <row r="4" spans="1:35" ht="9.75" customHeight="1" thickBot="1">
      <c r="B4" s="45"/>
      <c r="C4" s="38"/>
      <c r="D4" s="38"/>
      <c r="E4" s="38"/>
      <c r="F4" s="186"/>
      <c r="G4" s="38"/>
      <c r="H4" s="76"/>
      <c r="I4" s="76"/>
      <c r="J4" s="38"/>
      <c r="K4" s="119"/>
      <c r="L4" s="119"/>
      <c r="M4" s="119"/>
      <c r="N4" s="119"/>
      <c r="O4" s="119"/>
      <c r="P4" s="119"/>
      <c r="Q4" s="38"/>
      <c r="R4" s="38"/>
      <c r="S4" s="87"/>
      <c r="U4" s="86"/>
      <c r="AI4" s="46"/>
    </row>
    <row r="5" spans="1:35" ht="29.25" customHeight="1">
      <c r="B5" s="45"/>
      <c r="C5" s="262" t="s">
        <v>53</v>
      </c>
      <c r="D5" s="263"/>
      <c r="E5" s="263"/>
      <c r="F5" s="263"/>
      <c r="G5" s="263"/>
      <c r="H5" s="295"/>
      <c r="I5" s="296"/>
      <c r="J5" s="262" t="s">
        <v>54</v>
      </c>
      <c r="K5" s="263"/>
      <c r="L5" s="263"/>
      <c r="M5" s="263"/>
      <c r="N5" s="263"/>
      <c r="O5" s="263"/>
      <c r="P5" s="263"/>
      <c r="Q5" s="263"/>
      <c r="R5" s="264"/>
      <c r="S5" s="88"/>
      <c r="U5" s="86"/>
      <c r="V5" s="417" t="s">
        <v>55</v>
      </c>
      <c r="W5" s="418"/>
      <c r="X5" s="418"/>
      <c r="Y5" s="419"/>
      <c r="Z5" s="420" t="s">
        <v>56</v>
      </c>
      <c r="AA5" s="418"/>
      <c r="AB5" s="418"/>
      <c r="AC5" s="419"/>
      <c r="AD5" s="421" t="s">
        <v>57</v>
      </c>
      <c r="AE5" s="422"/>
      <c r="AF5" s="421" t="s">
        <v>58</v>
      </c>
      <c r="AG5" s="422"/>
      <c r="AH5" s="89" t="s">
        <v>59</v>
      </c>
      <c r="AI5" s="46"/>
    </row>
    <row r="6" spans="1:35" ht="15.75" hidden="1" customHeight="1">
      <c r="B6" s="45"/>
      <c r="C6" s="134"/>
      <c r="D6" s="3"/>
      <c r="E6" s="1"/>
      <c r="F6" s="187"/>
      <c r="G6" s="57"/>
      <c r="H6" s="76"/>
      <c r="I6" s="76"/>
      <c r="J6" s="90"/>
      <c r="K6" s="120"/>
      <c r="L6" s="120"/>
      <c r="M6" s="120"/>
      <c r="N6" s="120"/>
      <c r="O6" s="120"/>
      <c r="P6" s="120"/>
      <c r="Q6" s="1"/>
      <c r="R6" s="91"/>
      <c r="S6" s="24"/>
      <c r="U6" s="86"/>
      <c r="V6" s="48"/>
      <c r="W6" s="49"/>
      <c r="X6" s="49"/>
      <c r="Y6" s="50"/>
      <c r="Z6" s="51"/>
      <c r="AA6" s="49"/>
      <c r="AB6" s="49"/>
      <c r="AC6" s="50"/>
      <c r="AD6" s="51"/>
      <c r="AE6" s="49"/>
      <c r="AF6" s="49"/>
      <c r="AG6" s="50"/>
      <c r="AH6" s="92"/>
      <c r="AI6" s="46"/>
    </row>
    <row r="7" spans="1:35" ht="33.75" customHeight="1" thickBot="1">
      <c r="B7" s="45"/>
      <c r="C7" s="265"/>
      <c r="D7" s="266"/>
      <c r="E7" s="266"/>
      <c r="F7" s="266"/>
      <c r="G7" s="266"/>
      <c r="H7" s="266"/>
      <c r="I7" s="267"/>
      <c r="J7" s="274">
        <f>IF(SUM(Q11:Q230)=0,"",AVERAGE(Q11:Q230))</f>
        <v>49.5</v>
      </c>
      <c r="K7" s="275"/>
      <c r="L7" s="275"/>
      <c r="M7" s="275"/>
      <c r="N7" s="275"/>
      <c r="O7" s="275"/>
      <c r="P7" s="275"/>
      <c r="Q7" s="275"/>
      <c r="R7" s="276"/>
      <c r="S7" s="93"/>
      <c r="U7" s="86"/>
      <c r="V7" s="431" t="s">
        <v>60</v>
      </c>
      <c r="W7" s="433" t="s">
        <v>61</v>
      </c>
      <c r="X7" s="433" t="s">
        <v>62</v>
      </c>
      <c r="Y7" s="435" t="s">
        <v>63</v>
      </c>
      <c r="Z7" s="437" t="s">
        <v>64</v>
      </c>
      <c r="AA7" s="433" t="s">
        <v>65</v>
      </c>
      <c r="AB7" s="433" t="s">
        <v>66</v>
      </c>
      <c r="AC7" s="435" t="s">
        <v>67</v>
      </c>
      <c r="AD7" s="437" t="s">
        <v>68</v>
      </c>
      <c r="AE7" s="435" t="s">
        <v>69</v>
      </c>
      <c r="AF7" s="437" t="s">
        <v>70</v>
      </c>
      <c r="AG7" s="435" t="s">
        <v>71</v>
      </c>
      <c r="AH7" s="429" t="s">
        <v>72</v>
      </c>
      <c r="AI7" s="46"/>
    </row>
    <row r="8" spans="1:35" ht="80.25" customHeight="1">
      <c r="B8" s="45"/>
      <c r="H8" s="42"/>
      <c r="I8" s="42"/>
      <c r="J8" s="42"/>
      <c r="K8" s="42"/>
      <c r="L8" s="42"/>
      <c r="M8" s="42"/>
      <c r="N8" s="42"/>
      <c r="O8" s="42"/>
      <c r="P8" s="42"/>
      <c r="S8" s="94"/>
      <c r="U8" s="86"/>
      <c r="V8" s="432"/>
      <c r="W8" s="434"/>
      <c r="X8" s="434"/>
      <c r="Y8" s="436"/>
      <c r="Z8" s="438"/>
      <c r="AA8" s="434"/>
      <c r="AB8" s="434"/>
      <c r="AC8" s="436"/>
      <c r="AD8" s="438"/>
      <c r="AE8" s="436"/>
      <c r="AF8" s="438"/>
      <c r="AG8" s="436"/>
      <c r="AH8" s="430"/>
      <c r="AI8" s="46"/>
    </row>
    <row r="9" spans="1:35" s="170" customFormat="1" ht="26.25" customHeight="1" thickBot="1">
      <c r="A9" s="162"/>
      <c r="B9" s="163"/>
      <c r="C9" s="164"/>
      <c r="D9" s="164"/>
      <c r="E9" s="164"/>
      <c r="F9" s="303" t="s">
        <v>51</v>
      </c>
      <c r="G9" s="303"/>
      <c r="H9" s="303"/>
      <c r="I9" s="164"/>
      <c r="J9" s="164"/>
      <c r="K9" s="165"/>
      <c r="L9" s="165"/>
      <c r="M9" s="165"/>
      <c r="N9" s="277" t="s">
        <v>4</v>
      </c>
      <c r="O9" s="277"/>
      <c r="P9" s="165"/>
      <c r="Q9" s="303"/>
      <c r="R9" s="303"/>
      <c r="S9" s="166"/>
      <c r="T9" s="162"/>
      <c r="U9" s="167"/>
      <c r="V9" s="168"/>
      <c r="W9" s="168"/>
      <c r="X9" s="168"/>
      <c r="Y9" s="168"/>
      <c r="Z9" s="168"/>
      <c r="AA9" s="168"/>
      <c r="AB9" s="168"/>
      <c r="AC9" s="168"/>
      <c r="AD9" s="168"/>
      <c r="AE9" s="168"/>
      <c r="AF9" s="168"/>
      <c r="AG9" s="168"/>
      <c r="AH9" s="168"/>
      <c r="AI9" s="169"/>
    </row>
    <row r="10" spans="1:35" ht="87.75" customHeight="1" thickBot="1">
      <c r="B10" s="45"/>
      <c r="C10" s="182" t="s">
        <v>73</v>
      </c>
      <c r="D10" s="183" t="s">
        <v>74</v>
      </c>
      <c r="E10" s="183" t="s">
        <v>75</v>
      </c>
      <c r="F10" s="183" t="s">
        <v>74</v>
      </c>
      <c r="G10" s="268" t="s">
        <v>76</v>
      </c>
      <c r="H10" s="330"/>
      <c r="I10" s="331"/>
      <c r="J10" s="268" t="s">
        <v>77</v>
      </c>
      <c r="K10" s="269"/>
      <c r="L10" s="269"/>
      <c r="M10" s="269"/>
      <c r="N10" s="269"/>
      <c r="O10" s="269"/>
      <c r="P10" s="270"/>
      <c r="Q10" s="132" t="s">
        <v>78</v>
      </c>
      <c r="R10" s="133" t="s">
        <v>79</v>
      </c>
      <c r="S10" s="95"/>
      <c r="U10" s="86"/>
      <c r="V10" s="114"/>
      <c r="W10" s="115"/>
      <c r="X10" s="115"/>
      <c r="Y10" s="115"/>
      <c r="Z10" s="115"/>
      <c r="AA10" s="115"/>
      <c r="AB10" s="115"/>
      <c r="AC10" s="115"/>
      <c r="AD10" s="115"/>
      <c r="AE10" s="115"/>
      <c r="AF10" s="115"/>
      <c r="AG10" s="115"/>
      <c r="AH10" s="116"/>
      <c r="AI10" s="46"/>
    </row>
    <row r="11" spans="1:35" ht="39.950000000000003" customHeight="1">
      <c r="B11" s="45"/>
      <c r="C11" s="345" t="s">
        <v>80</v>
      </c>
      <c r="D11" s="359">
        <f>IF(SUM(Q11:Q45)=0,"",AVERAGE(Q11:Q45))</f>
        <v>54.714285714285715</v>
      </c>
      <c r="E11" s="365" t="s">
        <v>81</v>
      </c>
      <c r="F11" s="366">
        <f>IF(SUM(Q11:Q45)=0,"",AVERAGE(Q11:Q45))</f>
        <v>54.714285714285715</v>
      </c>
      <c r="G11" s="288">
        <v>1</v>
      </c>
      <c r="H11" s="332" t="s">
        <v>82</v>
      </c>
      <c r="I11" s="333"/>
      <c r="J11" s="199" t="s">
        <v>27</v>
      </c>
      <c r="K11" s="252" t="s">
        <v>83</v>
      </c>
      <c r="L11" s="253"/>
      <c r="M11" s="253"/>
      <c r="N11" s="253"/>
      <c r="O11" s="253"/>
      <c r="P11" s="254"/>
      <c r="Q11" s="281">
        <v>41</v>
      </c>
      <c r="R11" s="283" t="s">
        <v>84</v>
      </c>
      <c r="S11" s="94"/>
      <c r="T11" s="128"/>
      <c r="U11" s="86"/>
      <c r="V11" s="426"/>
      <c r="W11" s="423"/>
      <c r="X11" s="423"/>
      <c r="Y11" s="423"/>
      <c r="Z11" s="423"/>
      <c r="AA11" s="423">
        <f>IF(Q11="","",$Q$11)</f>
        <v>41</v>
      </c>
      <c r="AB11" s="423"/>
      <c r="AC11" s="423"/>
      <c r="AD11" s="423"/>
      <c r="AE11" s="423"/>
      <c r="AF11" s="423"/>
      <c r="AG11" s="423"/>
      <c r="AH11" s="439"/>
      <c r="AI11" s="46"/>
    </row>
    <row r="12" spans="1:35" ht="58.5" customHeight="1">
      <c r="B12" s="45"/>
      <c r="C12" s="346"/>
      <c r="D12" s="360"/>
      <c r="E12" s="301"/>
      <c r="F12" s="353"/>
      <c r="G12" s="286"/>
      <c r="H12" s="291"/>
      <c r="I12" s="292"/>
      <c r="J12" s="178" t="s">
        <v>85</v>
      </c>
      <c r="K12" s="271" t="s">
        <v>86</v>
      </c>
      <c r="L12" s="272"/>
      <c r="M12" s="272"/>
      <c r="N12" s="272"/>
      <c r="O12" s="272"/>
      <c r="P12" s="273"/>
      <c r="Q12" s="282"/>
      <c r="R12" s="284"/>
      <c r="S12" s="94"/>
      <c r="T12" s="128"/>
      <c r="U12" s="86"/>
      <c r="V12" s="372"/>
      <c r="W12" s="374"/>
      <c r="X12" s="374"/>
      <c r="Y12" s="374"/>
      <c r="Z12" s="374"/>
      <c r="AA12" s="374"/>
      <c r="AB12" s="374"/>
      <c r="AC12" s="374"/>
      <c r="AD12" s="374"/>
      <c r="AE12" s="374"/>
      <c r="AF12" s="374"/>
      <c r="AG12" s="374"/>
      <c r="AH12" s="440"/>
      <c r="AI12" s="46"/>
    </row>
    <row r="13" spans="1:35" ht="55.5" customHeight="1">
      <c r="B13" s="45"/>
      <c r="C13" s="346"/>
      <c r="D13" s="360"/>
      <c r="E13" s="301"/>
      <c r="F13" s="353"/>
      <c r="G13" s="286"/>
      <c r="H13" s="291"/>
      <c r="I13" s="292"/>
      <c r="J13" s="179" t="s">
        <v>29</v>
      </c>
      <c r="K13" s="243" t="s">
        <v>87</v>
      </c>
      <c r="L13" s="244"/>
      <c r="M13" s="244"/>
      <c r="N13" s="244"/>
      <c r="O13" s="244"/>
      <c r="P13" s="245"/>
      <c r="Q13" s="282"/>
      <c r="R13" s="284"/>
      <c r="S13" s="94"/>
      <c r="T13" s="128"/>
      <c r="U13" s="86"/>
      <c r="V13" s="372"/>
      <c r="W13" s="374"/>
      <c r="X13" s="374"/>
      <c r="Y13" s="374"/>
      <c r="Z13" s="374"/>
      <c r="AA13" s="374"/>
      <c r="AB13" s="374"/>
      <c r="AC13" s="374"/>
      <c r="AD13" s="374"/>
      <c r="AE13" s="374"/>
      <c r="AF13" s="374"/>
      <c r="AG13" s="374"/>
      <c r="AH13" s="440"/>
      <c r="AI13" s="46"/>
    </row>
    <row r="14" spans="1:35" ht="92.25" customHeight="1">
      <c r="B14" s="45"/>
      <c r="C14" s="346"/>
      <c r="D14" s="360"/>
      <c r="E14" s="301"/>
      <c r="F14" s="353"/>
      <c r="G14" s="286"/>
      <c r="H14" s="291"/>
      <c r="I14" s="292"/>
      <c r="J14" s="180" t="s">
        <v>30</v>
      </c>
      <c r="K14" s="243" t="s">
        <v>88</v>
      </c>
      <c r="L14" s="244"/>
      <c r="M14" s="244"/>
      <c r="N14" s="244"/>
      <c r="O14" s="244"/>
      <c r="P14" s="245"/>
      <c r="Q14" s="282"/>
      <c r="R14" s="284"/>
      <c r="S14" s="94"/>
      <c r="T14" s="128"/>
      <c r="U14" s="86"/>
      <c r="V14" s="372"/>
      <c r="W14" s="374"/>
      <c r="X14" s="374"/>
      <c r="Y14" s="374"/>
      <c r="Z14" s="374"/>
      <c r="AA14" s="374"/>
      <c r="AB14" s="374"/>
      <c r="AC14" s="374"/>
      <c r="AD14" s="374"/>
      <c r="AE14" s="374"/>
      <c r="AF14" s="374"/>
      <c r="AG14" s="374"/>
      <c r="AH14" s="440"/>
      <c r="AI14" s="46"/>
    </row>
    <row r="15" spans="1:35" ht="127.5" customHeight="1" thickBot="1">
      <c r="B15" s="45"/>
      <c r="C15" s="346"/>
      <c r="D15" s="360"/>
      <c r="E15" s="301"/>
      <c r="F15" s="353"/>
      <c r="G15" s="286"/>
      <c r="H15" s="293"/>
      <c r="I15" s="294"/>
      <c r="J15" s="181" t="s">
        <v>31</v>
      </c>
      <c r="K15" s="237" t="s">
        <v>89</v>
      </c>
      <c r="L15" s="238"/>
      <c r="M15" s="238"/>
      <c r="N15" s="238"/>
      <c r="O15" s="238"/>
      <c r="P15" s="239"/>
      <c r="Q15" s="282"/>
      <c r="R15" s="284"/>
      <c r="S15" s="94"/>
      <c r="T15" s="128"/>
      <c r="U15" s="86"/>
      <c r="V15" s="372"/>
      <c r="W15" s="374"/>
      <c r="X15" s="374"/>
      <c r="Y15" s="374"/>
      <c r="Z15" s="374"/>
      <c r="AA15" s="374"/>
      <c r="AB15" s="374"/>
      <c r="AC15" s="374"/>
      <c r="AD15" s="374"/>
      <c r="AE15" s="374"/>
      <c r="AF15" s="374"/>
      <c r="AG15" s="374"/>
      <c r="AH15" s="440"/>
      <c r="AI15" s="46"/>
    </row>
    <row r="16" spans="1:35" ht="44.25" customHeight="1">
      <c r="B16" s="45"/>
      <c r="C16" s="346"/>
      <c r="D16" s="360"/>
      <c r="E16" s="301"/>
      <c r="F16" s="353"/>
      <c r="G16" s="285">
        <v>2</v>
      </c>
      <c r="H16" s="289" t="s">
        <v>90</v>
      </c>
      <c r="I16" s="290"/>
      <c r="J16" s="199" t="s">
        <v>27</v>
      </c>
      <c r="K16" s="259" t="s">
        <v>91</v>
      </c>
      <c r="L16" s="260"/>
      <c r="M16" s="260"/>
      <c r="N16" s="260"/>
      <c r="O16" s="260"/>
      <c r="P16" s="261"/>
      <c r="Q16" s="278">
        <v>60</v>
      </c>
      <c r="R16" s="297" t="s">
        <v>92</v>
      </c>
      <c r="S16" s="94"/>
      <c r="U16" s="86"/>
      <c r="V16" s="371"/>
      <c r="W16" s="373"/>
      <c r="X16" s="373"/>
      <c r="Y16" s="373"/>
      <c r="Z16" s="373"/>
      <c r="AA16" s="373"/>
      <c r="AB16" s="373"/>
      <c r="AC16" s="373"/>
      <c r="AD16" s="373"/>
      <c r="AE16" s="373"/>
      <c r="AF16" s="373"/>
      <c r="AG16" s="373">
        <f>IF(Q16="","",$Q$16)</f>
        <v>60</v>
      </c>
      <c r="AH16" s="441"/>
      <c r="AI16" s="46"/>
    </row>
    <row r="17" spans="2:35" ht="39.950000000000003" customHeight="1">
      <c r="B17" s="45"/>
      <c r="C17" s="346"/>
      <c r="D17" s="360"/>
      <c r="E17" s="301"/>
      <c r="F17" s="353"/>
      <c r="G17" s="286"/>
      <c r="H17" s="291"/>
      <c r="I17" s="292"/>
      <c r="J17" s="178" t="s">
        <v>85</v>
      </c>
      <c r="K17" s="243" t="s">
        <v>93</v>
      </c>
      <c r="L17" s="244"/>
      <c r="M17" s="244"/>
      <c r="N17" s="244"/>
      <c r="O17" s="244"/>
      <c r="P17" s="245"/>
      <c r="Q17" s="279"/>
      <c r="R17" s="298"/>
      <c r="S17" s="94"/>
      <c r="T17" s="128"/>
      <c r="U17" s="86"/>
      <c r="V17" s="372"/>
      <c r="W17" s="374"/>
      <c r="X17" s="374"/>
      <c r="Y17" s="374"/>
      <c r="Z17" s="374"/>
      <c r="AA17" s="374"/>
      <c r="AB17" s="374"/>
      <c r="AC17" s="374"/>
      <c r="AD17" s="374"/>
      <c r="AE17" s="374"/>
      <c r="AF17" s="374"/>
      <c r="AG17" s="374"/>
      <c r="AH17" s="440"/>
      <c r="AI17" s="46"/>
    </row>
    <row r="18" spans="2:35" ht="39.950000000000003" customHeight="1">
      <c r="B18" s="45"/>
      <c r="C18" s="346"/>
      <c r="D18" s="360"/>
      <c r="E18" s="301"/>
      <c r="F18" s="353"/>
      <c r="G18" s="286"/>
      <c r="H18" s="291"/>
      <c r="I18" s="292"/>
      <c r="J18" s="179" t="s">
        <v>29</v>
      </c>
      <c r="K18" s="243" t="s">
        <v>94</v>
      </c>
      <c r="L18" s="244"/>
      <c r="M18" s="244"/>
      <c r="N18" s="244"/>
      <c r="O18" s="244"/>
      <c r="P18" s="245"/>
      <c r="Q18" s="279"/>
      <c r="R18" s="298"/>
      <c r="S18" s="94"/>
      <c r="T18" s="128"/>
      <c r="U18" s="86"/>
      <c r="V18" s="372"/>
      <c r="W18" s="374"/>
      <c r="X18" s="374"/>
      <c r="Y18" s="374"/>
      <c r="Z18" s="374"/>
      <c r="AA18" s="374"/>
      <c r="AB18" s="374"/>
      <c r="AC18" s="374"/>
      <c r="AD18" s="374"/>
      <c r="AE18" s="374"/>
      <c r="AF18" s="374"/>
      <c r="AG18" s="374"/>
      <c r="AH18" s="440"/>
      <c r="AI18" s="46"/>
    </row>
    <row r="19" spans="2:35" ht="39.950000000000003" customHeight="1">
      <c r="B19" s="45"/>
      <c r="C19" s="346"/>
      <c r="D19" s="360"/>
      <c r="E19" s="301"/>
      <c r="F19" s="353"/>
      <c r="G19" s="286"/>
      <c r="H19" s="291"/>
      <c r="I19" s="292"/>
      <c r="J19" s="180" t="s">
        <v>30</v>
      </c>
      <c r="K19" s="243" t="s">
        <v>95</v>
      </c>
      <c r="L19" s="244"/>
      <c r="M19" s="244"/>
      <c r="N19" s="244"/>
      <c r="O19" s="244"/>
      <c r="P19" s="245"/>
      <c r="Q19" s="279"/>
      <c r="R19" s="298"/>
      <c r="S19" s="94"/>
      <c r="T19" s="128"/>
      <c r="U19" s="86"/>
      <c r="V19" s="372"/>
      <c r="W19" s="374"/>
      <c r="X19" s="374"/>
      <c r="Y19" s="374"/>
      <c r="Z19" s="374"/>
      <c r="AA19" s="374"/>
      <c r="AB19" s="374"/>
      <c r="AC19" s="374"/>
      <c r="AD19" s="374"/>
      <c r="AE19" s="374"/>
      <c r="AF19" s="374"/>
      <c r="AG19" s="374"/>
      <c r="AH19" s="440"/>
      <c r="AI19" s="46"/>
    </row>
    <row r="20" spans="2:35" ht="56.25" customHeight="1" thickBot="1">
      <c r="B20" s="45"/>
      <c r="C20" s="346"/>
      <c r="D20" s="360"/>
      <c r="E20" s="301"/>
      <c r="F20" s="353"/>
      <c r="G20" s="287"/>
      <c r="H20" s="293"/>
      <c r="I20" s="294"/>
      <c r="J20" s="181" t="s">
        <v>31</v>
      </c>
      <c r="K20" s="237" t="s">
        <v>96</v>
      </c>
      <c r="L20" s="238"/>
      <c r="M20" s="238"/>
      <c r="N20" s="238"/>
      <c r="O20" s="238"/>
      <c r="P20" s="239"/>
      <c r="Q20" s="280"/>
      <c r="R20" s="299"/>
      <c r="S20" s="94"/>
      <c r="T20" s="128"/>
      <c r="U20" s="86"/>
      <c r="V20" s="372"/>
      <c r="W20" s="374"/>
      <c r="X20" s="374"/>
      <c r="Y20" s="374"/>
      <c r="Z20" s="374"/>
      <c r="AA20" s="374"/>
      <c r="AB20" s="374"/>
      <c r="AC20" s="374"/>
      <c r="AD20" s="374"/>
      <c r="AE20" s="374"/>
      <c r="AF20" s="374"/>
      <c r="AG20" s="374"/>
      <c r="AH20" s="440"/>
      <c r="AI20" s="46"/>
    </row>
    <row r="21" spans="2:35" ht="39.950000000000003" customHeight="1">
      <c r="B21" s="45"/>
      <c r="C21" s="346"/>
      <c r="D21" s="360"/>
      <c r="E21" s="301"/>
      <c r="F21" s="353"/>
      <c r="G21" s="324">
        <v>3</v>
      </c>
      <c r="H21" s="289" t="s">
        <v>97</v>
      </c>
      <c r="I21" s="290"/>
      <c r="J21" s="199" t="s">
        <v>27</v>
      </c>
      <c r="K21" s="259" t="s">
        <v>98</v>
      </c>
      <c r="L21" s="260"/>
      <c r="M21" s="260"/>
      <c r="N21" s="260"/>
      <c r="O21" s="260"/>
      <c r="P21" s="261"/>
      <c r="Q21" s="278">
        <v>61</v>
      </c>
      <c r="R21" s="304" t="s">
        <v>99</v>
      </c>
      <c r="S21" s="94"/>
      <c r="U21" s="86"/>
      <c r="V21" s="110"/>
      <c r="W21" s="111"/>
      <c r="X21" s="111"/>
      <c r="Y21" s="111"/>
      <c r="Z21" s="111"/>
      <c r="AA21" s="112"/>
      <c r="AB21" s="111"/>
      <c r="AC21" s="112"/>
      <c r="AD21" s="112"/>
      <c r="AE21" s="111"/>
      <c r="AF21" s="111"/>
      <c r="AG21" s="111"/>
      <c r="AH21" s="113"/>
      <c r="AI21" s="46"/>
    </row>
    <row r="22" spans="2:35" ht="57.75" customHeight="1">
      <c r="B22" s="45"/>
      <c r="C22" s="346"/>
      <c r="D22" s="360"/>
      <c r="E22" s="301"/>
      <c r="F22" s="353"/>
      <c r="G22" s="325"/>
      <c r="H22" s="291"/>
      <c r="I22" s="292"/>
      <c r="J22" s="178" t="s">
        <v>85</v>
      </c>
      <c r="K22" s="243" t="s">
        <v>100</v>
      </c>
      <c r="L22" s="244"/>
      <c r="M22" s="244"/>
      <c r="N22" s="244"/>
      <c r="O22" s="244"/>
      <c r="P22" s="245"/>
      <c r="Q22" s="279"/>
      <c r="R22" s="305"/>
      <c r="S22" s="94"/>
      <c r="T22" s="129"/>
      <c r="U22" s="86"/>
      <c r="V22" s="110"/>
      <c r="W22" s="111"/>
      <c r="X22" s="111"/>
      <c r="Y22" s="111"/>
      <c r="Z22" s="111"/>
      <c r="AA22" s="112"/>
      <c r="AB22" s="111"/>
      <c r="AC22" s="112"/>
      <c r="AD22" s="112"/>
      <c r="AE22" s="111"/>
      <c r="AF22" s="111"/>
      <c r="AG22" s="111"/>
      <c r="AH22" s="113"/>
      <c r="AI22" s="46"/>
    </row>
    <row r="23" spans="2:35" ht="60" customHeight="1">
      <c r="B23" s="45"/>
      <c r="C23" s="346"/>
      <c r="D23" s="360"/>
      <c r="E23" s="301"/>
      <c r="F23" s="353"/>
      <c r="G23" s="325"/>
      <c r="H23" s="291"/>
      <c r="I23" s="292"/>
      <c r="J23" s="179" t="s">
        <v>29</v>
      </c>
      <c r="K23" s="243" t="s">
        <v>101</v>
      </c>
      <c r="L23" s="244"/>
      <c r="M23" s="244"/>
      <c r="N23" s="244"/>
      <c r="O23" s="244"/>
      <c r="P23" s="245"/>
      <c r="Q23" s="279"/>
      <c r="R23" s="305"/>
      <c r="S23" s="94"/>
      <c r="T23" s="128"/>
      <c r="U23" s="86"/>
      <c r="V23" s="110"/>
      <c r="W23" s="111"/>
      <c r="X23" s="111"/>
      <c r="Y23" s="111"/>
      <c r="Z23" s="111"/>
      <c r="AA23" s="112"/>
      <c r="AB23" s="111"/>
      <c r="AC23" s="112"/>
      <c r="AD23" s="112"/>
      <c r="AE23" s="111"/>
      <c r="AF23" s="111"/>
      <c r="AG23" s="111"/>
      <c r="AH23" s="113"/>
      <c r="AI23" s="46"/>
    </row>
    <row r="24" spans="2:35" ht="55.5" customHeight="1">
      <c r="B24" s="45"/>
      <c r="C24" s="346"/>
      <c r="D24" s="360"/>
      <c r="E24" s="301"/>
      <c r="F24" s="353"/>
      <c r="G24" s="325"/>
      <c r="H24" s="291"/>
      <c r="I24" s="292"/>
      <c r="J24" s="180" t="s">
        <v>30</v>
      </c>
      <c r="K24" s="243">
        <v>61</v>
      </c>
      <c r="L24" s="244"/>
      <c r="M24" s="244"/>
      <c r="N24" s="244"/>
      <c r="O24" s="244"/>
      <c r="P24" s="245"/>
      <c r="Q24" s="279"/>
      <c r="R24" s="305"/>
      <c r="S24" s="94"/>
      <c r="T24" s="128"/>
      <c r="U24" s="86"/>
      <c r="V24" s="110"/>
      <c r="W24" s="111"/>
      <c r="X24" s="111"/>
      <c r="Y24" s="111"/>
      <c r="Z24" s="111"/>
      <c r="AA24" s="112"/>
      <c r="AB24" s="111"/>
      <c r="AC24" s="112"/>
      <c r="AD24" s="112"/>
      <c r="AE24" s="111"/>
      <c r="AF24" s="111"/>
      <c r="AG24" s="111"/>
      <c r="AH24" s="113"/>
      <c r="AI24" s="46"/>
    </row>
    <row r="25" spans="2:35" ht="70.5" customHeight="1" thickBot="1">
      <c r="B25" s="45"/>
      <c r="C25" s="346"/>
      <c r="D25" s="360"/>
      <c r="E25" s="301"/>
      <c r="F25" s="353"/>
      <c r="G25" s="325"/>
      <c r="H25" s="293"/>
      <c r="I25" s="294"/>
      <c r="J25" s="181" t="s">
        <v>31</v>
      </c>
      <c r="K25" s="237" t="s">
        <v>102</v>
      </c>
      <c r="L25" s="238"/>
      <c r="M25" s="238"/>
      <c r="N25" s="238"/>
      <c r="O25" s="238"/>
      <c r="P25" s="239"/>
      <c r="Q25" s="280"/>
      <c r="R25" s="305"/>
      <c r="S25" s="94"/>
      <c r="T25" s="128"/>
      <c r="U25" s="86"/>
      <c r="V25" s="110"/>
      <c r="W25" s="111"/>
      <c r="X25" s="111"/>
      <c r="Y25" s="111"/>
      <c r="Z25" s="111"/>
      <c r="AA25" s="112"/>
      <c r="AB25" s="111"/>
      <c r="AC25" s="112"/>
      <c r="AD25" s="112"/>
      <c r="AE25" s="111"/>
      <c r="AF25" s="111"/>
      <c r="AG25" s="111"/>
      <c r="AH25" s="113"/>
      <c r="AI25" s="46"/>
    </row>
    <row r="26" spans="2:35" ht="44.25" customHeight="1">
      <c r="B26" s="45"/>
      <c r="C26" s="346"/>
      <c r="D26" s="360"/>
      <c r="E26" s="301"/>
      <c r="F26" s="353"/>
      <c r="G26" s="324">
        <v>4</v>
      </c>
      <c r="H26" s="289" t="s">
        <v>103</v>
      </c>
      <c r="I26" s="290"/>
      <c r="J26" s="199" t="s">
        <v>27</v>
      </c>
      <c r="K26" s="259" t="s">
        <v>104</v>
      </c>
      <c r="L26" s="260"/>
      <c r="M26" s="260"/>
      <c r="N26" s="260"/>
      <c r="O26" s="260"/>
      <c r="P26" s="261"/>
      <c r="Q26" s="278">
        <v>60</v>
      </c>
      <c r="R26" s="304" t="s">
        <v>105</v>
      </c>
      <c r="S26" s="94"/>
      <c r="T26" s="128"/>
      <c r="U26" s="86"/>
      <c r="V26" s="371"/>
      <c r="W26" s="373"/>
      <c r="X26" s="373"/>
      <c r="Y26" s="373"/>
      <c r="Z26" s="373"/>
      <c r="AA26" s="423">
        <f>IF(Q26="","",$Q$26)</f>
        <v>60</v>
      </c>
      <c r="AB26" s="373"/>
      <c r="AC26" s="423">
        <f>IF(Q26="","",$Q$26)</f>
        <v>60</v>
      </c>
      <c r="AD26" s="423">
        <f>IF(Q26="","",$Q$26)</f>
        <v>60</v>
      </c>
      <c r="AE26" s="373"/>
      <c r="AF26" s="373"/>
      <c r="AG26" s="373"/>
      <c r="AH26" s="441"/>
      <c r="AI26" s="46"/>
    </row>
    <row r="27" spans="2:35" ht="54.75" customHeight="1">
      <c r="B27" s="45"/>
      <c r="C27" s="346"/>
      <c r="D27" s="360"/>
      <c r="E27" s="301"/>
      <c r="F27" s="353"/>
      <c r="G27" s="325"/>
      <c r="H27" s="291"/>
      <c r="I27" s="292"/>
      <c r="J27" s="178" t="s">
        <v>85</v>
      </c>
      <c r="K27" s="243" t="s">
        <v>106</v>
      </c>
      <c r="L27" s="244"/>
      <c r="M27" s="244"/>
      <c r="N27" s="244"/>
      <c r="O27" s="244"/>
      <c r="P27" s="245"/>
      <c r="Q27" s="279"/>
      <c r="R27" s="305"/>
      <c r="S27" s="94"/>
      <c r="U27" s="86"/>
      <c r="V27" s="372"/>
      <c r="W27" s="374"/>
      <c r="X27" s="374"/>
      <c r="Y27" s="374"/>
      <c r="Z27" s="374"/>
      <c r="AA27" s="374"/>
      <c r="AB27" s="374"/>
      <c r="AC27" s="374"/>
      <c r="AD27" s="374"/>
      <c r="AE27" s="374"/>
      <c r="AF27" s="374"/>
      <c r="AG27" s="374"/>
      <c r="AH27" s="440"/>
      <c r="AI27" s="46"/>
    </row>
    <row r="28" spans="2:35" ht="55.5" customHeight="1">
      <c r="B28" s="45"/>
      <c r="C28" s="346"/>
      <c r="D28" s="360"/>
      <c r="E28" s="301"/>
      <c r="F28" s="353"/>
      <c r="G28" s="325"/>
      <c r="H28" s="291"/>
      <c r="I28" s="292"/>
      <c r="J28" s="179" t="s">
        <v>29</v>
      </c>
      <c r="K28" s="243" t="s">
        <v>107</v>
      </c>
      <c r="L28" s="244"/>
      <c r="M28" s="244"/>
      <c r="N28" s="244"/>
      <c r="O28" s="244"/>
      <c r="P28" s="245"/>
      <c r="Q28" s="279"/>
      <c r="R28" s="305"/>
      <c r="S28" s="94"/>
      <c r="T28" s="129"/>
      <c r="U28" s="86"/>
      <c r="V28" s="372"/>
      <c r="W28" s="374"/>
      <c r="X28" s="374"/>
      <c r="Y28" s="374"/>
      <c r="Z28" s="374"/>
      <c r="AA28" s="374"/>
      <c r="AB28" s="374"/>
      <c r="AC28" s="374"/>
      <c r="AD28" s="374"/>
      <c r="AE28" s="374"/>
      <c r="AF28" s="374"/>
      <c r="AG28" s="374"/>
      <c r="AH28" s="440"/>
      <c r="AI28" s="46"/>
    </row>
    <row r="29" spans="2:35" ht="69.75" customHeight="1">
      <c r="B29" s="45"/>
      <c r="C29" s="346"/>
      <c r="D29" s="360"/>
      <c r="E29" s="301"/>
      <c r="F29" s="353"/>
      <c r="G29" s="325"/>
      <c r="H29" s="291"/>
      <c r="I29" s="292"/>
      <c r="J29" s="180" t="s">
        <v>30</v>
      </c>
      <c r="K29" s="243" t="s">
        <v>108</v>
      </c>
      <c r="L29" s="244"/>
      <c r="M29" s="244"/>
      <c r="N29" s="244"/>
      <c r="O29" s="244"/>
      <c r="P29" s="245"/>
      <c r="Q29" s="279"/>
      <c r="R29" s="305"/>
      <c r="S29" s="94"/>
      <c r="U29" s="86"/>
      <c r="V29" s="372"/>
      <c r="W29" s="374"/>
      <c r="X29" s="374"/>
      <c r="Y29" s="374"/>
      <c r="Z29" s="374"/>
      <c r="AA29" s="374"/>
      <c r="AB29" s="374"/>
      <c r="AC29" s="374"/>
      <c r="AD29" s="374"/>
      <c r="AE29" s="374"/>
      <c r="AF29" s="374"/>
      <c r="AG29" s="374"/>
      <c r="AH29" s="440"/>
      <c r="AI29" s="46"/>
    </row>
    <row r="30" spans="2:35" ht="98.25" customHeight="1" thickBot="1">
      <c r="B30" s="45"/>
      <c r="C30" s="346"/>
      <c r="D30" s="360"/>
      <c r="E30" s="301"/>
      <c r="F30" s="353"/>
      <c r="G30" s="325"/>
      <c r="H30" s="293"/>
      <c r="I30" s="294"/>
      <c r="J30" s="181" t="s">
        <v>31</v>
      </c>
      <c r="K30" s="243" t="s">
        <v>109</v>
      </c>
      <c r="L30" s="244"/>
      <c r="M30" s="244"/>
      <c r="N30" s="244"/>
      <c r="O30" s="244"/>
      <c r="P30" s="245"/>
      <c r="Q30" s="280"/>
      <c r="R30" s="305"/>
      <c r="S30" s="94"/>
      <c r="U30" s="86"/>
      <c r="V30" s="372"/>
      <c r="W30" s="374"/>
      <c r="X30" s="374"/>
      <c r="Y30" s="374"/>
      <c r="Z30" s="374"/>
      <c r="AA30" s="374"/>
      <c r="AB30" s="374"/>
      <c r="AC30" s="374"/>
      <c r="AD30" s="374"/>
      <c r="AE30" s="374"/>
      <c r="AF30" s="374"/>
      <c r="AG30" s="374"/>
      <c r="AH30" s="440"/>
      <c r="AI30" s="46"/>
    </row>
    <row r="31" spans="2:35" ht="39.950000000000003" customHeight="1">
      <c r="B31" s="45"/>
      <c r="C31" s="346"/>
      <c r="D31" s="360"/>
      <c r="E31" s="301"/>
      <c r="F31" s="353"/>
      <c r="G31" s="456">
        <v>5</v>
      </c>
      <c r="H31" s="289" t="s">
        <v>110</v>
      </c>
      <c r="I31" s="290"/>
      <c r="J31" s="199" t="s">
        <v>27</v>
      </c>
      <c r="K31" s="240" t="s">
        <v>111</v>
      </c>
      <c r="L31" s="241"/>
      <c r="M31" s="241"/>
      <c r="N31" s="241"/>
      <c r="O31" s="241"/>
      <c r="P31" s="242"/>
      <c r="Q31" s="278">
        <v>60</v>
      </c>
      <c r="R31" s="457" t="s">
        <v>112</v>
      </c>
      <c r="S31" s="94"/>
      <c r="U31" s="96"/>
      <c r="V31" s="442"/>
      <c r="W31" s="373"/>
      <c r="X31" s="373"/>
      <c r="Y31" s="373"/>
      <c r="Z31" s="373"/>
      <c r="AA31" s="373"/>
      <c r="AB31" s="373"/>
      <c r="AC31" s="373"/>
      <c r="AD31" s="373"/>
      <c r="AE31" s="373"/>
      <c r="AF31" s="373">
        <f>IF(Q31="","",Q31)</f>
        <v>60</v>
      </c>
      <c r="AG31" s="373"/>
      <c r="AH31" s="441"/>
      <c r="AI31" s="46"/>
    </row>
    <row r="32" spans="2:35" ht="39.950000000000003" customHeight="1">
      <c r="B32" s="45"/>
      <c r="C32" s="346"/>
      <c r="D32" s="360"/>
      <c r="E32" s="301"/>
      <c r="F32" s="353"/>
      <c r="G32" s="286"/>
      <c r="H32" s="291"/>
      <c r="I32" s="292"/>
      <c r="J32" s="178" t="s">
        <v>85</v>
      </c>
      <c r="K32" s="243" t="s">
        <v>113</v>
      </c>
      <c r="L32" s="244"/>
      <c r="M32" s="244"/>
      <c r="N32" s="244"/>
      <c r="O32" s="244"/>
      <c r="P32" s="245"/>
      <c r="Q32" s="279"/>
      <c r="R32" s="298"/>
      <c r="S32" s="94"/>
      <c r="U32" s="86"/>
      <c r="V32" s="372"/>
      <c r="W32" s="374"/>
      <c r="X32" s="374"/>
      <c r="Y32" s="374"/>
      <c r="Z32" s="374"/>
      <c r="AA32" s="374"/>
      <c r="AB32" s="374"/>
      <c r="AC32" s="374"/>
      <c r="AD32" s="374"/>
      <c r="AE32" s="374"/>
      <c r="AF32" s="374"/>
      <c r="AG32" s="374"/>
      <c r="AH32" s="440"/>
      <c r="AI32" s="46"/>
    </row>
    <row r="33" spans="1:35" ht="39.950000000000003" customHeight="1">
      <c r="B33" s="45"/>
      <c r="C33" s="346"/>
      <c r="D33" s="360"/>
      <c r="E33" s="301"/>
      <c r="F33" s="353"/>
      <c r="G33" s="286"/>
      <c r="H33" s="291"/>
      <c r="I33" s="292"/>
      <c r="J33" s="179" t="s">
        <v>29</v>
      </c>
      <c r="K33" s="243" t="s">
        <v>114</v>
      </c>
      <c r="L33" s="244"/>
      <c r="M33" s="244"/>
      <c r="N33" s="244"/>
      <c r="O33" s="244"/>
      <c r="P33" s="245"/>
      <c r="Q33" s="279"/>
      <c r="R33" s="298"/>
      <c r="S33" s="94"/>
      <c r="T33" s="128"/>
      <c r="U33" s="86"/>
      <c r="V33" s="372"/>
      <c r="W33" s="374"/>
      <c r="X33" s="374"/>
      <c r="Y33" s="374"/>
      <c r="Z33" s="374"/>
      <c r="AA33" s="374"/>
      <c r="AB33" s="374"/>
      <c r="AC33" s="374"/>
      <c r="AD33" s="374"/>
      <c r="AE33" s="374"/>
      <c r="AF33" s="374"/>
      <c r="AG33" s="374"/>
      <c r="AH33" s="440"/>
      <c r="AI33" s="46"/>
    </row>
    <row r="34" spans="1:35" ht="52.5" customHeight="1">
      <c r="B34" s="45"/>
      <c r="C34" s="346"/>
      <c r="D34" s="360"/>
      <c r="E34" s="301"/>
      <c r="F34" s="353"/>
      <c r="G34" s="286"/>
      <c r="H34" s="291"/>
      <c r="I34" s="292"/>
      <c r="J34" s="180" t="s">
        <v>30</v>
      </c>
      <c r="K34" s="243" t="s">
        <v>115</v>
      </c>
      <c r="L34" s="244"/>
      <c r="M34" s="244"/>
      <c r="N34" s="244"/>
      <c r="O34" s="244"/>
      <c r="P34" s="245"/>
      <c r="Q34" s="279"/>
      <c r="R34" s="298"/>
      <c r="S34" s="94"/>
      <c r="T34" s="128"/>
      <c r="U34" s="86"/>
      <c r="V34" s="372"/>
      <c r="W34" s="374"/>
      <c r="X34" s="374"/>
      <c r="Y34" s="374"/>
      <c r="Z34" s="374"/>
      <c r="AA34" s="374"/>
      <c r="AB34" s="374"/>
      <c r="AC34" s="374"/>
      <c r="AD34" s="374"/>
      <c r="AE34" s="374"/>
      <c r="AF34" s="374"/>
      <c r="AG34" s="374"/>
      <c r="AH34" s="440"/>
      <c r="AI34" s="46"/>
    </row>
    <row r="35" spans="1:35" ht="60" customHeight="1" thickBot="1">
      <c r="B35" s="45"/>
      <c r="C35" s="346"/>
      <c r="D35" s="360"/>
      <c r="E35" s="301"/>
      <c r="F35" s="353"/>
      <c r="G35" s="287"/>
      <c r="H35" s="293"/>
      <c r="I35" s="294"/>
      <c r="J35" s="181" t="s">
        <v>31</v>
      </c>
      <c r="K35" s="237" t="s">
        <v>116</v>
      </c>
      <c r="L35" s="238"/>
      <c r="M35" s="238"/>
      <c r="N35" s="238"/>
      <c r="O35" s="238"/>
      <c r="P35" s="239"/>
      <c r="Q35" s="280"/>
      <c r="R35" s="299"/>
      <c r="S35" s="94"/>
      <c r="T35" s="128"/>
      <c r="U35" s="86"/>
      <c r="V35" s="372"/>
      <c r="W35" s="374"/>
      <c r="X35" s="374"/>
      <c r="Y35" s="374"/>
      <c r="Z35" s="374"/>
      <c r="AA35" s="374"/>
      <c r="AB35" s="374"/>
      <c r="AC35" s="374"/>
      <c r="AD35" s="374"/>
      <c r="AE35" s="374"/>
      <c r="AF35" s="374"/>
      <c r="AG35" s="374"/>
      <c r="AH35" s="440"/>
      <c r="AI35" s="46"/>
    </row>
    <row r="36" spans="1:35" ht="55.5" customHeight="1">
      <c r="B36" s="45"/>
      <c r="C36" s="346"/>
      <c r="D36" s="360"/>
      <c r="E36" s="301"/>
      <c r="F36" s="353"/>
      <c r="G36" s="409">
        <v>6</v>
      </c>
      <c r="H36" s="289" t="s">
        <v>117</v>
      </c>
      <c r="I36" s="290"/>
      <c r="J36" s="199" t="s">
        <v>27</v>
      </c>
      <c r="K36" s="240" t="s">
        <v>118</v>
      </c>
      <c r="L36" s="241"/>
      <c r="M36" s="241"/>
      <c r="N36" s="241"/>
      <c r="O36" s="241"/>
      <c r="P36" s="242"/>
      <c r="Q36" s="278">
        <v>60</v>
      </c>
      <c r="R36" s="379" t="s">
        <v>119</v>
      </c>
      <c r="S36" s="94"/>
      <c r="T36" s="454"/>
      <c r="U36" s="96"/>
      <c r="V36" s="442"/>
      <c r="W36" s="373"/>
      <c r="X36" s="373"/>
      <c r="Y36" s="373"/>
      <c r="Z36" s="373"/>
      <c r="AA36" s="373"/>
      <c r="AB36" s="373"/>
      <c r="AC36" s="373"/>
      <c r="AD36" s="373"/>
      <c r="AE36" s="373"/>
      <c r="AF36" s="373">
        <f>IF(Q36="","",Q36)</f>
        <v>60</v>
      </c>
      <c r="AG36" s="373"/>
      <c r="AH36" s="441"/>
      <c r="AI36" s="46"/>
    </row>
    <row r="37" spans="1:35" ht="54" customHeight="1">
      <c r="B37" s="45"/>
      <c r="C37" s="346"/>
      <c r="D37" s="360"/>
      <c r="E37" s="301"/>
      <c r="F37" s="353"/>
      <c r="G37" s="286"/>
      <c r="H37" s="291"/>
      <c r="I37" s="292"/>
      <c r="J37" s="178" t="s">
        <v>85</v>
      </c>
      <c r="K37" s="243" t="s">
        <v>120</v>
      </c>
      <c r="L37" s="244"/>
      <c r="M37" s="244"/>
      <c r="N37" s="244"/>
      <c r="O37" s="244"/>
      <c r="P37" s="245"/>
      <c r="Q37" s="279"/>
      <c r="R37" s="298"/>
      <c r="S37" s="94"/>
      <c r="T37" s="455"/>
      <c r="U37" s="86"/>
      <c r="V37" s="372"/>
      <c r="W37" s="374"/>
      <c r="X37" s="374"/>
      <c r="Y37" s="374"/>
      <c r="Z37" s="374"/>
      <c r="AA37" s="374"/>
      <c r="AB37" s="374"/>
      <c r="AC37" s="374"/>
      <c r="AD37" s="374"/>
      <c r="AE37" s="374"/>
      <c r="AF37" s="374"/>
      <c r="AG37" s="374"/>
      <c r="AH37" s="440"/>
      <c r="AI37" s="46"/>
    </row>
    <row r="38" spans="1:35" ht="54.75" customHeight="1">
      <c r="B38" s="45"/>
      <c r="C38" s="346"/>
      <c r="D38" s="360"/>
      <c r="E38" s="301"/>
      <c r="F38" s="353"/>
      <c r="G38" s="286"/>
      <c r="H38" s="291"/>
      <c r="I38" s="292"/>
      <c r="J38" s="179" t="s">
        <v>29</v>
      </c>
      <c r="K38" s="243" t="s">
        <v>121</v>
      </c>
      <c r="L38" s="244"/>
      <c r="M38" s="244"/>
      <c r="N38" s="244"/>
      <c r="O38" s="244"/>
      <c r="P38" s="245"/>
      <c r="Q38" s="279"/>
      <c r="R38" s="298"/>
      <c r="S38" s="94"/>
      <c r="T38" s="128"/>
      <c r="U38" s="86"/>
      <c r="V38" s="372"/>
      <c r="W38" s="374"/>
      <c r="X38" s="374"/>
      <c r="Y38" s="374"/>
      <c r="Z38" s="374"/>
      <c r="AA38" s="374"/>
      <c r="AB38" s="374"/>
      <c r="AC38" s="374"/>
      <c r="AD38" s="374"/>
      <c r="AE38" s="374"/>
      <c r="AF38" s="374"/>
      <c r="AG38" s="374"/>
      <c r="AH38" s="440"/>
      <c r="AI38" s="46"/>
    </row>
    <row r="39" spans="1:35" ht="66.75" customHeight="1">
      <c r="B39" s="45"/>
      <c r="C39" s="346"/>
      <c r="D39" s="360"/>
      <c r="E39" s="301"/>
      <c r="F39" s="353"/>
      <c r="G39" s="286"/>
      <c r="H39" s="291"/>
      <c r="I39" s="292"/>
      <c r="J39" s="180" t="s">
        <v>30</v>
      </c>
      <c r="K39" s="243" t="s">
        <v>122</v>
      </c>
      <c r="L39" s="244"/>
      <c r="M39" s="244"/>
      <c r="N39" s="244"/>
      <c r="O39" s="244"/>
      <c r="P39" s="245"/>
      <c r="Q39" s="279"/>
      <c r="R39" s="298"/>
      <c r="S39" s="94"/>
      <c r="T39" s="128"/>
      <c r="U39" s="86"/>
      <c r="V39" s="372"/>
      <c r="W39" s="374"/>
      <c r="X39" s="374"/>
      <c r="Y39" s="374"/>
      <c r="Z39" s="374"/>
      <c r="AA39" s="374"/>
      <c r="AB39" s="374"/>
      <c r="AC39" s="374"/>
      <c r="AD39" s="374"/>
      <c r="AE39" s="374"/>
      <c r="AF39" s="374"/>
      <c r="AG39" s="374"/>
      <c r="AH39" s="440"/>
      <c r="AI39" s="46"/>
    </row>
    <row r="40" spans="1:35" ht="79.5" customHeight="1" thickBot="1">
      <c r="A40" s="42"/>
      <c r="B40" s="45"/>
      <c r="C40" s="346"/>
      <c r="D40" s="360"/>
      <c r="E40" s="301"/>
      <c r="F40" s="353"/>
      <c r="G40" s="286"/>
      <c r="H40" s="293"/>
      <c r="I40" s="294"/>
      <c r="J40" s="181" t="s">
        <v>31</v>
      </c>
      <c r="K40" s="411" t="s">
        <v>123</v>
      </c>
      <c r="L40" s="412"/>
      <c r="M40" s="412"/>
      <c r="N40" s="412"/>
      <c r="O40" s="412"/>
      <c r="P40" s="413"/>
      <c r="Q40" s="401"/>
      <c r="R40" s="298"/>
      <c r="S40" s="94"/>
      <c r="T40" s="128"/>
      <c r="U40" s="86"/>
      <c r="V40" s="372"/>
      <c r="W40" s="374"/>
      <c r="X40" s="374"/>
      <c r="Y40" s="374"/>
      <c r="Z40" s="374"/>
      <c r="AA40" s="374"/>
      <c r="AB40" s="374"/>
      <c r="AC40" s="374"/>
      <c r="AD40" s="374"/>
      <c r="AE40" s="374"/>
      <c r="AF40" s="374"/>
      <c r="AG40" s="374"/>
      <c r="AH40" s="440"/>
      <c r="AI40" s="46"/>
    </row>
    <row r="41" spans="1:35" ht="39.950000000000003" customHeight="1">
      <c r="A41" s="42"/>
      <c r="B41" s="45"/>
      <c r="C41" s="346"/>
      <c r="D41" s="360"/>
      <c r="E41" s="301"/>
      <c r="F41" s="353"/>
      <c r="G41" s="285">
        <v>7</v>
      </c>
      <c r="H41" s="307" t="s">
        <v>124</v>
      </c>
      <c r="I41" s="446"/>
      <c r="J41" s="199" t="s">
        <v>27</v>
      </c>
      <c r="K41" s="255" t="s">
        <v>125</v>
      </c>
      <c r="L41" s="256"/>
      <c r="M41" s="256"/>
      <c r="N41" s="256"/>
      <c r="O41" s="256"/>
      <c r="P41" s="256"/>
      <c r="Q41" s="315">
        <v>41</v>
      </c>
      <c r="R41" s="414" t="s">
        <v>126</v>
      </c>
      <c r="S41" s="94"/>
      <c r="U41" s="86"/>
      <c r="V41" s="424"/>
      <c r="W41" s="427"/>
      <c r="X41" s="427"/>
      <c r="Y41" s="427"/>
      <c r="Z41" s="427"/>
      <c r="AA41" s="427"/>
      <c r="AB41" s="427"/>
      <c r="AC41" s="427"/>
      <c r="AD41" s="427"/>
      <c r="AE41" s="427"/>
      <c r="AF41" s="427" t="e">
        <f>IF(#REF!="","",#REF!)</f>
        <v>#REF!</v>
      </c>
      <c r="AG41" s="427" t="e">
        <f>IF(#REF!="","",#REF!)</f>
        <v>#REF!</v>
      </c>
      <c r="AH41" s="451"/>
      <c r="AI41" s="46"/>
    </row>
    <row r="42" spans="1:35" ht="53.25" customHeight="1">
      <c r="A42" s="42"/>
      <c r="B42" s="45"/>
      <c r="C42" s="346"/>
      <c r="D42" s="360"/>
      <c r="E42" s="301"/>
      <c r="F42" s="353"/>
      <c r="G42" s="286"/>
      <c r="H42" s="344"/>
      <c r="I42" s="391"/>
      <c r="J42" s="178" t="s">
        <v>85</v>
      </c>
      <c r="K42" s="257" t="s">
        <v>127</v>
      </c>
      <c r="L42" s="244"/>
      <c r="M42" s="244"/>
      <c r="N42" s="244"/>
      <c r="O42" s="244"/>
      <c r="P42" s="244"/>
      <c r="Q42" s="316"/>
      <c r="R42" s="415"/>
      <c r="S42" s="94"/>
      <c r="U42" s="86"/>
      <c r="V42" s="425"/>
      <c r="W42" s="428"/>
      <c r="X42" s="428"/>
      <c r="Y42" s="428"/>
      <c r="Z42" s="428"/>
      <c r="AA42" s="428"/>
      <c r="AB42" s="428"/>
      <c r="AC42" s="428"/>
      <c r="AD42" s="428"/>
      <c r="AE42" s="428"/>
      <c r="AF42" s="428"/>
      <c r="AG42" s="428"/>
      <c r="AH42" s="452"/>
      <c r="AI42" s="46"/>
    </row>
    <row r="43" spans="1:35" ht="39.950000000000003" customHeight="1">
      <c r="A43" s="42"/>
      <c r="B43" s="45"/>
      <c r="C43" s="346"/>
      <c r="D43" s="360"/>
      <c r="E43" s="301"/>
      <c r="F43" s="353"/>
      <c r="G43" s="286"/>
      <c r="H43" s="344"/>
      <c r="I43" s="391"/>
      <c r="J43" s="179" t="s">
        <v>29</v>
      </c>
      <c r="K43" s="257" t="s">
        <v>128</v>
      </c>
      <c r="L43" s="244"/>
      <c r="M43" s="244"/>
      <c r="N43" s="244"/>
      <c r="O43" s="244"/>
      <c r="P43" s="244"/>
      <c r="Q43" s="316"/>
      <c r="R43" s="415"/>
      <c r="S43" s="94"/>
      <c r="U43" s="86"/>
      <c r="V43" s="425"/>
      <c r="W43" s="428"/>
      <c r="X43" s="428"/>
      <c r="Y43" s="428"/>
      <c r="Z43" s="428"/>
      <c r="AA43" s="428"/>
      <c r="AB43" s="428"/>
      <c r="AC43" s="428"/>
      <c r="AD43" s="428"/>
      <c r="AE43" s="428"/>
      <c r="AF43" s="428"/>
      <c r="AG43" s="428"/>
      <c r="AH43" s="452"/>
      <c r="AI43" s="46"/>
    </row>
    <row r="44" spans="1:35" ht="39.950000000000003" customHeight="1">
      <c r="A44" s="42"/>
      <c r="B44" s="45"/>
      <c r="C44" s="346"/>
      <c r="D44" s="360"/>
      <c r="E44" s="301"/>
      <c r="F44" s="353"/>
      <c r="G44" s="286"/>
      <c r="H44" s="344"/>
      <c r="I44" s="391"/>
      <c r="J44" s="180" t="s">
        <v>30</v>
      </c>
      <c r="K44" s="257" t="s">
        <v>129</v>
      </c>
      <c r="L44" s="244"/>
      <c r="M44" s="244"/>
      <c r="N44" s="244"/>
      <c r="O44" s="244"/>
      <c r="P44" s="244"/>
      <c r="Q44" s="316"/>
      <c r="R44" s="415"/>
      <c r="S44" s="94"/>
      <c r="U44" s="86"/>
      <c r="V44" s="425"/>
      <c r="W44" s="428"/>
      <c r="X44" s="428"/>
      <c r="Y44" s="428"/>
      <c r="Z44" s="428"/>
      <c r="AA44" s="428"/>
      <c r="AB44" s="428"/>
      <c r="AC44" s="428"/>
      <c r="AD44" s="428"/>
      <c r="AE44" s="428"/>
      <c r="AF44" s="428"/>
      <c r="AG44" s="428"/>
      <c r="AH44" s="452"/>
      <c r="AI44" s="46"/>
    </row>
    <row r="45" spans="1:35" ht="54" customHeight="1" thickBot="1">
      <c r="A45" s="42"/>
      <c r="B45" s="45"/>
      <c r="C45" s="347"/>
      <c r="D45" s="364"/>
      <c r="E45" s="302"/>
      <c r="F45" s="453"/>
      <c r="G45" s="380"/>
      <c r="H45" s="447"/>
      <c r="I45" s="448"/>
      <c r="J45" s="181" t="s">
        <v>31</v>
      </c>
      <c r="K45" s="258" t="s">
        <v>130</v>
      </c>
      <c r="L45" s="250"/>
      <c r="M45" s="250"/>
      <c r="N45" s="250"/>
      <c r="O45" s="250"/>
      <c r="P45" s="250"/>
      <c r="Q45" s="317"/>
      <c r="R45" s="416"/>
      <c r="S45" s="94"/>
      <c r="U45" s="86"/>
      <c r="V45" s="426"/>
      <c r="W45" s="423"/>
      <c r="X45" s="423"/>
      <c r="Y45" s="423"/>
      <c r="Z45" s="423"/>
      <c r="AA45" s="423"/>
      <c r="AB45" s="423"/>
      <c r="AC45" s="423"/>
      <c r="AD45" s="423"/>
      <c r="AE45" s="423"/>
      <c r="AF45" s="423"/>
      <c r="AG45" s="423"/>
      <c r="AH45" s="439"/>
      <c r="AI45" s="46"/>
    </row>
    <row r="46" spans="1:35" ht="39.950000000000003" customHeight="1">
      <c r="A46" s="42"/>
      <c r="B46" s="45"/>
      <c r="C46" s="345" t="s">
        <v>131</v>
      </c>
      <c r="D46" s="359">
        <f>IF(SUM(Q46:Q115)=0,"",AVERAGE(Q46:Q115))</f>
        <v>43.785714285714285</v>
      </c>
      <c r="E46" s="400" t="s">
        <v>132</v>
      </c>
      <c r="F46" s="366">
        <f>IF(SUM(Q46:Q60)=0,"",AVERAGE(Q46:Q60))</f>
        <v>20</v>
      </c>
      <c r="G46" s="410">
        <v>8</v>
      </c>
      <c r="H46" s="389" t="s">
        <v>133</v>
      </c>
      <c r="I46" s="390"/>
      <c r="J46" s="199" t="s">
        <v>27</v>
      </c>
      <c r="K46" s="252" t="s">
        <v>134</v>
      </c>
      <c r="L46" s="253"/>
      <c r="M46" s="253"/>
      <c r="N46" s="253"/>
      <c r="O46" s="253"/>
      <c r="P46" s="254"/>
      <c r="Q46" s="402">
        <v>41</v>
      </c>
      <c r="R46" s="377" t="s">
        <v>135</v>
      </c>
      <c r="S46" s="94"/>
      <c r="V46" s="371"/>
      <c r="W46" s="373"/>
      <c r="X46" s="373"/>
      <c r="Y46" s="373"/>
      <c r="Z46" s="373"/>
      <c r="AA46" s="373"/>
      <c r="AB46" s="373"/>
      <c r="AC46" s="373"/>
      <c r="AD46" s="373"/>
      <c r="AE46" s="373"/>
      <c r="AF46" s="373"/>
      <c r="AG46" s="373"/>
      <c r="AH46" s="441">
        <f>IF(Q46="","",Q46)</f>
        <v>41</v>
      </c>
      <c r="AI46" s="46"/>
    </row>
    <row r="47" spans="1:35" ht="39.950000000000003" customHeight="1">
      <c r="A47" s="42"/>
      <c r="B47" s="45"/>
      <c r="C47" s="346"/>
      <c r="D47" s="360"/>
      <c r="E47" s="358"/>
      <c r="F47" s="353"/>
      <c r="G47" s="325"/>
      <c r="H47" s="344"/>
      <c r="I47" s="391"/>
      <c r="J47" s="178" t="s">
        <v>85</v>
      </c>
      <c r="K47" s="243" t="s">
        <v>136</v>
      </c>
      <c r="L47" s="244"/>
      <c r="M47" s="244"/>
      <c r="N47" s="244"/>
      <c r="O47" s="244"/>
      <c r="P47" s="245"/>
      <c r="Q47" s="279"/>
      <c r="R47" s="305"/>
      <c r="S47" s="94"/>
      <c r="T47" s="128"/>
      <c r="U47" s="86"/>
      <c r="V47" s="372"/>
      <c r="W47" s="374"/>
      <c r="X47" s="374"/>
      <c r="Y47" s="374"/>
      <c r="Z47" s="374"/>
      <c r="AA47" s="374"/>
      <c r="AB47" s="374"/>
      <c r="AC47" s="374"/>
      <c r="AD47" s="374"/>
      <c r="AE47" s="374"/>
      <c r="AF47" s="374"/>
      <c r="AG47" s="374"/>
      <c r="AH47" s="440"/>
      <c r="AI47" s="46"/>
    </row>
    <row r="48" spans="1:35" ht="39.950000000000003" customHeight="1">
      <c r="A48" s="42"/>
      <c r="B48" s="45"/>
      <c r="C48" s="346"/>
      <c r="D48" s="360"/>
      <c r="E48" s="358"/>
      <c r="F48" s="353"/>
      <c r="G48" s="325"/>
      <c r="H48" s="344"/>
      <c r="I48" s="391"/>
      <c r="J48" s="179" t="s">
        <v>29</v>
      </c>
      <c r="K48" s="243" t="s">
        <v>137</v>
      </c>
      <c r="L48" s="244"/>
      <c r="M48" s="244"/>
      <c r="N48" s="244"/>
      <c r="O48" s="244"/>
      <c r="P48" s="245"/>
      <c r="Q48" s="279"/>
      <c r="R48" s="305"/>
      <c r="S48" s="94"/>
      <c r="T48" s="128"/>
      <c r="U48" s="86"/>
      <c r="V48" s="372"/>
      <c r="W48" s="374"/>
      <c r="X48" s="374"/>
      <c r="Y48" s="374"/>
      <c r="Z48" s="374"/>
      <c r="AA48" s="374"/>
      <c r="AB48" s="374"/>
      <c r="AC48" s="374"/>
      <c r="AD48" s="374"/>
      <c r="AE48" s="374"/>
      <c r="AF48" s="374"/>
      <c r="AG48" s="374"/>
      <c r="AH48" s="440"/>
      <c r="AI48" s="46"/>
    </row>
    <row r="49" spans="1:35" ht="39.950000000000003" customHeight="1">
      <c r="A49" s="42"/>
      <c r="B49" s="45"/>
      <c r="C49" s="346"/>
      <c r="D49" s="360"/>
      <c r="E49" s="358"/>
      <c r="F49" s="353"/>
      <c r="G49" s="325"/>
      <c r="H49" s="344"/>
      <c r="I49" s="391"/>
      <c r="J49" s="180" t="s">
        <v>30</v>
      </c>
      <c r="K49" s="243" t="s">
        <v>138</v>
      </c>
      <c r="L49" s="244"/>
      <c r="M49" s="244"/>
      <c r="N49" s="244"/>
      <c r="O49" s="244"/>
      <c r="P49" s="245"/>
      <c r="Q49" s="279"/>
      <c r="R49" s="305"/>
      <c r="S49" s="94"/>
      <c r="T49" s="128"/>
      <c r="U49" s="86"/>
      <c r="V49" s="372"/>
      <c r="W49" s="374"/>
      <c r="X49" s="374"/>
      <c r="Y49" s="374"/>
      <c r="Z49" s="374"/>
      <c r="AA49" s="374"/>
      <c r="AB49" s="374"/>
      <c r="AC49" s="374"/>
      <c r="AD49" s="374"/>
      <c r="AE49" s="374"/>
      <c r="AF49" s="374"/>
      <c r="AG49" s="374"/>
      <c r="AH49" s="440"/>
      <c r="AI49" s="46"/>
    </row>
    <row r="50" spans="1:35" ht="54.75" customHeight="1" thickBot="1">
      <c r="A50" s="42"/>
      <c r="B50" s="45"/>
      <c r="C50" s="346"/>
      <c r="D50" s="360"/>
      <c r="E50" s="358"/>
      <c r="F50" s="353"/>
      <c r="G50" s="325"/>
      <c r="H50" s="392"/>
      <c r="I50" s="393"/>
      <c r="J50" s="181" t="s">
        <v>31</v>
      </c>
      <c r="K50" s="237" t="s">
        <v>139</v>
      </c>
      <c r="L50" s="238"/>
      <c r="M50" s="238"/>
      <c r="N50" s="238"/>
      <c r="O50" s="238"/>
      <c r="P50" s="239"/>
      <c r="Q50" s="280"/>
      <c r="R50" s="305"/>
      <c r="S50" s="94"/>
      <c r="T50" s="128"/>
      <c r="U50" s="86"/>
      <c r="V50" s="372"/>
      <c r="W50" s="374"/>
      <c r="X50" s="374"/>
      <c r="Y50" s="374"/>
      <c r="Z50" s="374"/>
      <c r="AA50" s="374"/>
      <c r="AB50" s="374"/>
      <c r="AC50" s="374"/>
      <c r="AD50" s="374"/>
      <c r="AE50" s="374"/>
      <c r="AF50" s="374"/>
      <c r="AG50" s="374"/>
      <c r="AH50" s="440"/>
      <c r="AI50" s="46"/>
    </row>
    <row r="51" spans="1:35" ht="39.950000000000003" customHeight="1">
      <c r="A51" s="42"/>
      <c r="B51" s="45"/>
      <c r="C51" s="346"/>
      <c r="D51" s="360"/>
      <c r="E51" s="358"/>
      <c r="F51" s="353"/>
      <c r="G51" s="324">
        <v>9</v>
      </c>
      <c r="H51" s="320" t="s">
        <v>140</v>
      </c>
      <c r="I51" s="242"/>
      <c r="J51" s="199" t="s">
        <v>27</v>
      </c>
      <c r="K51" s="240" t="s">
        <v>141</v>
      </c>
      <c r="L51" s="241"/>
      <c r="M51" s="241"/>
      <c r="N51" s="241"/>
      <c r="O51" s="241"/>
      <c r="P51" s="242"/>
      <c r="Q51" s="278">
        <v>1</v>
      </c>
      <c r="R51" s="304"/>
      <c r="S51" s="94"/>
      <c r="T51" s="128"/>
      <c r="U51" s="86"/>
      <c r="V51" s="371"/>
      <c r="W51" s="373"/>
      <c r="X51" s="373"/>
      <c r="Y51" s="373"/>
      <c r="Z51" s="373"/>
      <c r="AA51" s="373"/>
      <c r="AB51" s="373"/>
      <c r="AC51" s="373"/>
      <c r="AD51" s="373"/>
      <c r="AE51" s="373"/>
      <c r="AF51" s="373"/>
      <c r="AG51" s="373"/>
      <c r="AH51" s="441">
        <f>IF(Q51="","",Q51)</f>
        <v>1</v>
      </c>
      <c r="AI51" s="46"/>
    </row>
    <row r="52" spans="1:35" ht="39.950000000000003" customHeight="1">
      <c r="A52" s="42"/>
      <c r="B52" s="45"/>
      <c r="C52" s="346"/>
      <c r="D52" s="360"/>
      <c r="E52" s="358"/>
      <c r="F52" s="353"/>
      <c r="G52" s="325"/>
      <c r="H52" s="321"/>
      <c r="I52" s="248"/>
      <c r="J52" s="178" t="s">
        <v>85</v>
      </c>
      <c r="K52" s="243" t="s">
        <v>142</v>
      </c>
      <c r="L52" s="244"/>
      <c r="M52" s="244"/>
      <c r="N52" s="244"/>
      <c r="O52" s="244"/>
      <c r="P52" s="245"/>
      <c r="Q52" s="279"/>
      <c r="R52" s="305"/>
      <c r="S52" s="94"/>
      <c r="T52" s="128"/>
      <c r="U52" s="86"/>
      <c r="V52" s="372"/>
      <c r="W52" s="374"/>
      <c r="X52" s="374"/>
      <c r="Y52" s="374"/>
      <c r="Z52" s="374"/>
      <c r="AA52" s="374"/>
      <c r="AB52" s="374"/>
      <c r="AC52" s="374"/>
      <c r="AD52" s="374"/>
      <c r="AE52" s="374"/>
      <c r="AF52" s="374"/>
      <c r="AG52" s="374"/>
      <c r="AH52" s="440"/>
      <c r="AI52" s="46"/>
    </row>
    <row r="53" spans="1:35" ht="39.950000000000003" customHeight="1">
      <c r="A53" s="42"/>
      <c r="B53" s="45"/>
      <c r="C53" s="346"/>
      <c r="D53" s="360"/>
      <c r="E53" s="358"/>
      <c r="F53" s="353"/>
      <c r="G53" s="325"/>
      <c r="H53" s="321"/>
      <c r="I53" s="248"/>
      <c r="J53" s="179" t="s">
        <v>29</v>
      </c>
      <c r="K53" s="243" t="s">
        <v>143</v>
      </c>
      <c r="L53" s="244"/>
      <c r="M53" s="244"/>
      <c r="N53" s="244"/>
      <c r="O53" s="244"/>
      <c r="P53" s="245"/>
      <c r="Q53" s="279"/>
      <c r="R53" s="305"/>
      <c r="S53" s="94"/>
      <c r="T53" s="128"/>
      <c r="U53" s="86"/>
      <c r="V53" s="372"/>
      <c r="W53" s="374"/>
      <c r="X53" s="374"/>
      <c r="Y53" s="374"/>
      <c r="Z53" s="374"/>
      <c r="AA53" s="374"/>
      <c r="AB53" s="374"/>
      <c r="AC53" s="374"/>
      <c r="AD53" s="374"/>
      <c r="AE53" s="374"/>
      <c r="AF53" s="374"/>
      <c r="AG53" s="374"/>
      <c r="AH53" s="440"/>
      <c r="AI53" s="46"/>
    </row>
    <row r="54" spans="1:35" ht="39.950000000000003" customHeight="1">
      <c r="A54" s="42"/>
      <c r="B54" s="45"/>
      <c r="C54" s="346"/>
      <c r="D54" s="360"/>
      <c r="E54" s="358"/>
      <c r="F54" s="353"/>
      <c r="G54" s="325"/>
      <c r="H54" s="321"/>
      <c r="I54" s="248"/>
      <c r="J54" s="180" t="s">
        <v>30</v>
      </c>
      <c r="K54" s="243" t="s">
        <v>144</v>
      </c>
      <c r="L54" s="244"/>
      <c r="M54" s="244"/>
      <c r="N54" s="244"/>
      <c r="O54" s="244"/>
      <c r="P54" s="245"/>
      <c r="Q54" s="279"/>
      <c r="R54" s="305"/>
      <c r="S54" s="94"/>
      <c r="T54" s="128"/>
      <c r="U54" s="86"/>
      <c r="V54" s="372"/>
      <c r="W54" s="374"/>
      <c r="X54" s="374"/>
      <c r="Y54" s="374"/>
      <c r="Z54" s="374"/>
      <c r="AA54" s="374"/>
      <c r="AB54" s="374"/>
      <c r="AC54" s="374"/>
      <c r="AD54" s="374"/>
      <c r="AE54" s="374"/>
      <c r="AF54" s="374"/>
      <c r="AG54" s="374"/>
      <c r="AH54" s="440"/>
      <c r="AI54" s="46"/>
    </row>
    <row r="55" spans="1:35" ht="64.5" customHeight="1" thickBot="1">
      <c r="A55" s="42"/>
      <c r="B55" s="45"/>
      <c r="C55" s="346"/>
      <c r="D55" s="360"/>
      <c r="E55" s="358"/>
      <c r="F55" s="353"/>
      <c r="G55" s="325"/>
      <c r="H55" s="322"/>
      <c r="I55" s="239"/>
      <c r="J55" s="181" t="s">
        <v>31</v>
      </c>
      <c r="K55" s="237" t="s">
        <v>145</v>
      </c>
      <c r="L55" s="238"/>
      <c r="M55" s="238"/>
      <c r="N55" s="238"/>
      <c r="O55" s="238"/>
      <c r="P55" s="239"/>
      <c r="Q55" s="280"/>
      <c r="R55" s="305"/>
      <c r="S55" s="94"/>
      <c r="T55" s="128"/>
      <c r="U55" s="86"/>
      <c r="V55" s="372"/>
      <c r="W55" s="374"/>
      <c r="X55" s="374"/>
      <c r="Y55" s="374"/>
      <c r="Z55" s="374"/>
      <c r="AA55" s="374"/>
      <c r="AB55" s="374"/>
      <c r="AC55" s="374"/>
      <c r="AD55" s="374"/>
      <c r="AE55" s="374"/>
      <c r="AF55" s="374"/>
      <c r="AG55" s="374"/>
      <c r="AH55" s="440"/>
      <c r="AI55" s="46"/>
    </row>
    <row r="56" spans="1:35" ht="39.950000000000003" customHeight="1">
      <c r="A56" s="42"/>
      <c r="B56" s="45"/>
      <c r="C56" s="346"/>
      <c r="D56" s="360"/>
      <c r="E56" s="358"/>
      <c r="F56" s="353"/>
      <c r="G56" s="324">
        <v>10</v>
      </c>
      <c r="H56" s="320" t="s">
        <v>146</v>
      </c>
      <c r="I56" s="242"/>
      <c r="J56" s="199" t="s">
        <v>27</v>
      </c>
      <c r="K56" s="240" t="s">
        <v>147</v>
      </c>
      <c r="L56" s="241"/>
      <c r="M56" s="241"/>
      <c r="N56" s="241"/>
      <c r="O56" s="241"/>
      <c r="P56" s="242"/>
      <c r="Q56" s="278">
        <v>18</v>
      </c>
      <c r="R56" s="304"/>
      <c r="S56" s="94"/>
      <c r="U56" s="86"/>
      <c r="V56" s="371"/>
      <c r="W56" s="373"/>
      <c r="X56" s="373"/>
      <c r="Y56" s="373"/>
      <c r="Z56" s="373"/>
      <c r="AA56" s="373"/>
      <c r="AB56" s="373"/>
      <c r="AC56" s="373"/>
      <c r="AD56" s="373"/>
      <c r="AE56" s="373"/>
      <c r="AF56" s="373"/>
      <c r="AG56" s="373"/>
      <c r="AH56" s="441">
        <f>IF(Q56="","",Q56)</f>
        <v>18</v>
      </c>
      <c r="AI56" s="46"/>
    </row>
    <row r="57" spans="1:35" ht="39.950000000000003" customHeight="1">
      <c r="A57" s="42"/>
      <c r="B57" s="45"/>
      <c r="C57" s="346"/>
      <c r="D57" s="360"/>
      <c r="E57" s="358"/>
      <c r="F57" s="353"/>
      <c r="G57" s="325"/>
      <c r="H57" s="321"/>
      <c r="I57" s="248"/>
      <c r="J57" s="178" t="s">
        <v>85</v>
      </c>
      <c r="K57" s="243" t="s">
        <v>148</v>
      </c>
      <c r="L57" s="244"/>
      <c r="M57" s="244"/>
      <c r="N57" s="244"/>
      <c r="O57" s="244"/>
      <c r="P57" s="245"/>
      <c r="Q57" s="279"/>
      <c r="R57" s="305"/>
      <c r="S57" s="94"/>
      <c r="U57" s="86"/>
      <c r="V57" s="372"/>
      <c r="W57" s="374"/>
      <c r="X57" s="374"/>
      <c r="Y57" s="374"/>
      <c r="Z57" s="374"/>
      <c r="AA57" s="374"/>
      <c r="AB57" s="374"/>
      <c r="AC57" s="374"/>
      <c r="AD57" s="374"/>
      <c r="AE57" s="374"/>
      <c r="AF57" s="374"/>
      <c r="AG57" s="374"/>
      <c r="AH57" s="440"/>
      <c r="AI57" s="46"/>
    </row>
    <row r="58" spans="1:35" ht="39.950000000000003" customHeight="1">
      <c r="A58" s="42"/>
      <c r="B58" s="45"/>
      <c r="C58" s="346"/>
      <c r="D58" s="360"/>
      <c r="E58" s="358"/>
      <c r="F58" s="353"/>
      <c r="G58" s="325"/>
      <c r="H58" s="321"/>
      <c r="I58" s="248"/>
      <c r="J58" s="179" t="s">
        <v>29</v>
      </c>
      <c r="K58" s="243" t="s">
        <v>149</v>
      </c>
      <c r="L58" s="244"/>
      <c r="M58" s="244"/>
      <c r="N58" s="244"/>
      <c r="O58" s="244"/>
      <c r="P58" s="245"/>
      <c r="Q58" s="279"/>
      <c r="R58" s="305"/>
      <c r="S58" s="94"/>
      <c r="U58" s="86"/>
      <c r="V58" s="372"/>
      <c r="W58" s="374"/>
      <c r="X58" s="374"/>
      <c r="Y58" s="374"/>
      <c r="Z58" s="374"/>
      <c r="AA58" s="374"/>
      <c r="AB58" s="374"/>
      <c r="AC58" s="374"/>
      <c r="AD58" s="374"/>
      <c r="AE58" s="374"/>
      <c r="AF58" s="374"/>
      <c r="AG58" s="374"/>
      <c r="AH58" s="440"/>
      <c r="AI58" s="46"/>
    </row>
    <row r="59" spans="1:35" ht="57" customHeight="1">
      <c r="A59" s="42"/>
      <c r="B59" s="45"/>
      <c r="C59" s="346"/>
      <c r="D59" s="360"/>
      <c r="E59" s="358"/>
      <c r="F59" s="353"/>
      <c r="G59" s="325"/>
      <c r="H59" s="321"/>
      <c r="I59" s="248"/>
      <c r="J59" s="180" t="s">
        <v>30</v>
      </c>
      <c r="K59" s="243" t="s">
        <v>150</v>
      </c>
      <c r="L59" s="244"/>
      <c r="M59" s="244"/>
      <c r="N59" s="244"/>
      <c r="O59" s="244"/>
      <c r="P59" s="245"/>
      <c r="Q59" s="279"/>
      <c r="R59" s="305"/>
      <c r="S59" s="94"/>
      <c r="U59" s="86"/>
      <c r="V59" s="372"/>
      <c r="W59" s="374"/>
      <c r="X59" s="374"/>
      <c r="Y59" s="374"/>
      <c r="Z59" s="374"/>
      <c r="AA59" s="374"/>
      <c r="AB59" s="374"/>
      <c r="AC59" s="374"/>
      <c r="AD59" s="374"/>
      <c r="AE59" s="374"/>
      <c r="AF59" s="374"/>
      <c r="AG59" s="374"/>
      <c r="AH59" s="440"/>
      <c r="AI59" s="46"/>
    </row>
    <row r="60" spans="1:35" ht="57.75" customHeight="1" thickBot="1">
      <c r="A60" s="42"/>
      <c r="B60" s="45"/>
      <c r="C60" s="346"/>
      <c r="D60" s="360"/>
      <c r="E60" s="358"/>
      <c r="F60" s="354"/>
      <c r="G60" s="325"/>
      <c r="H60" s="322"/>
      <c r="I60" s="239"/>
      <c r="J60" s="181" t="s">
        <v>31</v>
      </c>
      <c r="K60" s="237" t="s">
        <v>151</v>
      </c>
      <c r="L60" s="238"/>
      <c r="M60" s="238"/>
      <c r="N60" s="238"/>
      <c r="O60" s="238"/>
      <c r="P60" s="239"/>
      <c r="Q60" s="280"/>
      <c r="R60" s="305"/>
      <c r="S60" s="94"/>
      <c r="U60" s="86"/>
      <c r="V60" s="372"/>
      <c r="W60" s="374"/>
      <c r="X60" s="374"/>
      <c r="Y60" s="374"/>
      <c r="Z60" s="374"/>
      <c r="AA60" s="374"/>
      <c r="AB60" s="374"/>
      <c r="AC60" s="374"/>
      <c r="AD60" s="374"/>
      <c r="AE60" s="374"/>
      <c r="AF60" s="374"/>
      <c r="AG60" s="374"/>
      <c r="AH60" s="440"/>
      <c r="AI60" s="46"/>
    </row>
    <row r="61" spans="1:35" ht="39.950000000000003" customHeight="1">
      <c r="A61" s="42"/>
      <c r="B61" s="45"/>
      <c r="C61" s="346"/>
      <c r="D61" s="360"/>
      <c r="E61" s="300" t="s">
        <v>152</v>
      </c>
      <c r="F61" s="352">
        <f>IF(SUM(Q61:Q65)=0,"",AVERAGE(Q61:Q65))</f>
        <v>60</v>
      </c>
      <c r="G61" s="324">
        <v>11</v>
      </c>
      <c r="H61" s="320" t="s">
        <v>153</v>
      </c>
      <c r="I61" s="242"/>
      <c r="J61" s="199" t="s">
        <v>27</v>
      </c>
      <c r="K61" s="240" t="s">
        <v>154</v>
      </c>
      <c r="L61" s="241"/>
      <c r="M61" s="241"/>
      <c r="N61" s="241"/>
      <c r="O61" s="241"/>
      <c r="P61" s="242"/>
      <c r="Q61" s="278">
        <v>60</v>
      </c>
      <c r="R61" s="304"/>
      <c r="S61" s="94"/>
      <c r="U61" s="86"/>
      <c r="V61" s="371"/>
      <c r="W61" s="373"/>
      <c r="X61" s="373"/>
      <c r="Y61" s="373"/>
      <c r="Z61" s="373"/>
      <c r="AA61" s="373"/>
      <c r="AB61" s="373"/>
      <c r="AC61" s="373"/>
      <c r="AD61" s="373"/>
      <c r="AE61" s="373"/>
      <c r="AF61" s="373"/>
      <c r="AG61" s="373"/>
      <c r="AH61" s="441">
        <f>IF(Q61="","",Q61)</f>
        <v>60</v>
      </c>
      <c r="AI61" s="46"/>
    </row>
    <row r="62" spans="1:35" ht="59.25" customHeight="1">
      <c r="A62" s="42"/>
      <c r="B62" s="45"/>
      <c r="C62" s="346"/>
      <c r="D62" s="360"/>
      <c r="E62" s="301"/>
      <c r="F62" s="353"/>
      <c r="G62" s="325"/>
      <c r="H62" s="321"/>
      <c r="I62" s="248"/>
      <c r="J62" s="178" t="s">
        <v>85</v>
      </c>
      <c r="K62" s="243" t="s">
        <v>155</v>
      </c>
      <c r="L62" s="244"/>
      <c r="M62" s="244"/>
      <c r="N62" s="244"/>
      <c r="O62" s="244"/>
      <c r="P62" s="245"/>
      <c r="Q62" s="279"/>
      <c r="R62" s="305"/>
      <c r="S62" s="94"/>
      <c r="U62" s="86"/>
      <c r="V62" s="372"/>
      <c r="W62" s="374"/>
      <c r="X62" s="374"/>
      <c r="Y62" s="374"/>
      <c r="Z62" s="374"/>
      <c r="AA62" s="374"/>
      <c r="AB62" s="374"/>
      <c r="AC62" s="374"/>
      <c r="AD62" s="374"/>
      <c r="AE62" s="374"/>
      <c r="AF62" s="374"/>
      <c r="AG62" s="374"/>
      <c r="AH62" s="440"/>
      <c r="AI62" s="46"/>
    </row>
    <row r="63" spans="1:35" ht="65.25" customHeight="1">
      <c r="A63" s="42"/>
      <c r="B63" s="45"/>
      <c r="C63" s="346"/>
      <c r="D63" s="360"/>
      <c r="E63" s="301"/>
      <c r="F63" s="353"/>
      <c r="G63" s="325"/>
      <c r="H63" s="321"/>
      <c r="I63" s="248"/>
      <c r="J63" s="179" t="s">
        <v>29</v>
      </c>
      <c r="K63" s="243" t="s">
        <v>156</v>
      </c>
      <c r="L63" s="244"/>
      <c r="M63" s="244"/>
      <c r="N63" s="244"/>
      <c r="O63" s="244"/>
      <c r="P63" s="245"/>
      <c r="Q63" s="279"/>
      <c r="R63" s="305"/>
      <c r="S63" s="94"/>
      <c r="U63" s="86"/>
      <c r="V63" s="372"/>
      <c r="W63" s="374"/>
      <c r="X63" s="374"/>
      <c r="Y63" s="374"/>
      <c r="Z63" s="374"/>
      <c r="AA63" s="374"/>
      <c r="AB63" s="374"/>
      <c r="AC63" s="374"/>
      <c r="AD63" s="374"/>
      <c r="AE63" s="374"/>
      <c r="AF63" s="374"/>
      <c r="AG63" s="374"/>
      <c r="AH63" s="440"/>
      <c r="AI63" s="46"/>
    </row>
    <row r="64" spans="1:35" ht="55.5" customHeight="1">
      <c r="A64" s="42"/>
      <c r="B64" s="45"/>
      <c r="C64" s="346"/>
      <c r="D64" s="360"/>
      <c r="E64" s="301"/>
      <c r="F64" s="353"/>
      <c r="G64" s="325"/>
      <c r="H64" s="321"/>
      <c r="I64" s="248"/>
      <c r="J64" s="180" t="s">
        <v>30</v>
      </c>
      <c r="K64" s="243" t="s">
        <v>157</v>
      </c>
      <c r="L64" s="244"/>
      <c r="M64" s="244"/>
      <c r="N64" s="244"/>
      <c r="O64" s="244"/>
      <c r="P64" s="245"/>
      <c r="Q64" s="279"/>
      <c r="R64" s="305"/>
      <c r="S64" s="94"/>
      <c r="U64" s="86"/>
      <c r="V64" s="372"/>
      <c r="W64" s="374"/>
      <c r="X64" s="374"/>
      <c r="Y64" s="374"/>
      <c r="Z64" s="374"/>
      <c r="AA64" s="374"/>
      <c r="AB64" s="374"/>
      <c r="AC64" s="374"/>
      <c r="AD64" s="374"/>
      <c r="AE64" s="374"/>
      <c r="AF64" s="374"/>
      <c r="AG64" s="374"/>
      <c r="AH64" s="440"/>
      <c r="AI64" s="46"/>
    </row>
    <row r="65" spans="1:35" ht="54.75" customHeight="1" thickBot="1">
      <c r="A65" s="42"/>
      <c r="B65" s="45"/>
      <c r="C65" s="346"/>
      <c r="D65" s="360"/>
      <c r="E65" s="351"/>
      <c r="F65" s="353"/>
      <c r="G65" s="325"/>
      <c r="H65" s="322"/>
      <c r="I65" s="239"/>
      <c r="J65" s="181" t="s">
        <v>31</v>
      </c>
      <c r="K65" s="237" t="s">
        <v>158</v>
      </c>
      <c r="L65" s="238"/>
      <c r="M65" s="238"/>
      <c r="N65" s="238"/>
      <c r="O65" s="238"/>
      <c r="P65" s="239"/>
      <c r="Q65" s="280"/>
      <c r="R65" s="305"/>
      <c r="S65" s="94"/>
      <c r="U65" s="86"/>
      <c r="V65" s="372"/>
      <c r="W65" s="374"/>
      <c r="X65" s="374"/>
      <c r="Y65" s="374"/>
      <c r="Z65" s="374"/>
      <c r="AA65" s="374"/>
      <c r="AB65" s="374"/>
      <c r="AC65" s="374"/>
      <c r="AD65" s="374"/>
      <c r="AE65" s="374"/>
      <c r="AF65" s="374"/>
      <c r="AG65" s="374"/>
      <c r="AH65" s="440"/>
      <c r="AI65" s="46"/>
    </row>
    <row r="66" spans="1:35" ht="31.5" customHeight="1">
      <c r="A66" s="42"/>
      <c r="B66" s="45"/>
      <c r="C66" s="346"/>
      <c r="D66" s="360"/>
      <c r="E66" s="358" t="s">
        <v>159</v>
      </c>
      <c r="F66" s="352">
        <f>IF(SUM(Q66:Q95)=0,"",AVERAGE(Q66:Q95))</f>
        <v>55.333333333333336</v>
      </c>
      <c r="G66" s="324">
        <v>12</v>
      </c>
      <c r="H66" s="394" t="s">
        <v>160</v>
      </c>
      <c r="I66" s="395"/>
      <c r="J66" s="199" t="s">
        <v>27</v>
      </c>
      <c r="K66" s="259" t="s">
        <v>161</v>
      </c>
      <c r="L66" s="260"/>
      <c r="M66" s="260"/>
      <c r="N66" s="260"/>
      <c r="O66" s="260"/>
      <c r="P66" s="261"/>
      <c r="Q66" s="278">
        <v>40</v>
      </c>
      <c r="R66" s="304" t="s">
        <v>162</v>
      </c>
      <c r="S66" s="94"/>
      <c r="U66" s="86"/>
      <c r="V66" s="371"/>
      <c r="W66" s="373"/>
      <c r="X66" s="373"/>
      <c r="Y66" s="373"/>
      <c r="Z66" s="373"/>
      <c r="AA66" s="373"/>
      <c r="AB66" s="373"/>
      <c r="AC66" s="373">
        <f>IF(Q66="","",Q66)</f>
        <v>40</v>
      </c>
      <c r="AD66" s="373"/>
      <c r="AE66" s="373"/>
      <c r="AF66" s="373"/>
      <c r="AG66" s="373"/>
      <c r="AH66" s="441">
        <f>IF(Q66="","",Q66)</f>
        <v>40</v>
      </c>
      <c r="AI66" s="46"/>
    </row>
    <row r="67" spans="1:35" ht="30" customHeight="1">
      <c r="A67" s="42"/>
      <c r="B67" s="45"/>
      <c r="C67" s="346"/>
      <c r="D67" s="360"/>
      <c r="E67" s="358"/>
      <c r="F67" s="353"/>
      <c r="G67" s="325"/>
      <c r="H67" s="396"/>
      <c r="I67" s="395"/>
      <c r="J67" s="178" t="s">
        <v>85</v>
      </c>
      <c r="K67" s="243" t="s">
        <v>163</v>
      </c>
      <c r="L67" s="244"/>
      <c r="M67" s="244"/>
      <c r="N67" s="244"/>
      <c r="O67" s="244"/>
      <c r="P67" s="245"/>
      <c r="Q67" s="279"/>
      <c r="R67" s="305"/>
      <c r="S67" s="94"/>
      <c r="U67" s="86"/>
      <c r="V67" s="372"/>
      <c r="W67" s="374"/>
      <c r="X67" s="374"/>
      <c r="Y67" s="374"/>
      <c r="Z67" s="374"/>
      <c r="AA67" s="374"/>
      <c r="AB67" s="374"/>
      <c r="AC67" s="374"/>
      <c r="AD67" s="374"/>
      <c r="AE67" s="374"/>
      <c r="AF67" s="374"/>
      <c r="AG67" s="374"/>
      <c r="AH67" s="440"/>
      <c r="AI67" s="46"/>
    </row>
    <row r="68" spans="1:35" ht="42" customHeight="1">
      <c r="A68" s="42"/>
      <c r="B68" s="45"/>
      <c r="C68" s="346"/>
      <c r="D68" s="360"/>
      <c r="E68" s="358"/>
      <c r="F68" s="353"/>
      <c r="G68" s="325"/>
      <c r="H68" s="396"/>
      <c r="I68" s="395"/>
      <c r="J68" s="179" t="s">
        <v>29</v>
      </c>
      <c r="K68" s="243" t="s">
        <v>164</v>
      </c>
      <c r="L68" s="244"/>
      <c r="M68" s="244"/>
      <c r="N68" s="244"/>
      <c r="O68" s="244"/>
      <c r="P68" s="245"/>
      <c r="Q68" s="279"/>
      <c r="R68" s="305"/>
      <c r="S68" s="94"/>
      <c r="U68" s="86"/>
      <c r="V68" s="372"/>
      <c r="W68" s="374"/>
      <c r="X68" s="374"/>
      <c r="Y68" s="374"/>
      <c r="Z68" s="374"/>
      <c r="AA68" s="374"/>
      <c r="AB68" s="374"/>
      <c r="AC68" s="374"/>
      <c r="AD68" s="374"/>
      <c r="AE68" s="374"/>
      <c r="AF68" s="374"/>
      <c r="AG68" s="374"/>
      <c r="AH68" s="440"/>
      <c r="AI68" s="46"/>
    </row>
    <row r="69" spans="1:35" ht="42.75" customHeight="1">
      <c r="A69" s="42"/>
      <c r="B69" s="45"/>
      <c r="C69" s="346"/>
      <c r="D69" s="360"/>
      <c r="E69" s="358"/>
      <c r="F69" s="353"/>
      <c r="G69" s="325"/>
      <c r="H69" s="396"/>
      <c r="I69" s="395"/>
      <c r="J69" s="180" t="s">
        <v>30</v>
      </c>
      <c r="K69" s="243" t="s">
        <v>165</v>
      </c>
      <c r="L69" s="244"/>
      <c r="M69" s="244"/>
      <c r="N69" s="244"/>
      <c r="O69" s="244"/>
      <c r="P69" s="245"/>
      <c r="Q69" s="279"/>
      <c r="R69" s="305"/>
      <c r="S69" s="94"/>
      <c r="U69" s="86"/>
      <c r="V69" s="372"/>
      <c r="W69" s="374"/>
      <c r="X69" s="374"/>
      <c r="Y69" s="374"/>
      <c r="Z69" s="374"/>
      <c r="AA69" s="374"/>
      <c r="AB69" s="374"/>
      <c r="AC69" s="374"/>
      <c r="AD69" s="374"/>
      <c r="AE69" s="374"/>
      <c r="AF69" s="374"/>
      <c r="AG69" s="374"/>
      <c r="AH69" s="440"/>
      <c r="AI69" s="46"/>
    </row>
    <row r="70" spans="1:35" ht="60.75" customHeight="1" thickBot="1">
      <c r="A70" s="42"/>
      <c r="B70" s="45"/>
      <c r="C70" s="346"/>
      <c r="D70" s="360"/>
      <c r="E70" s="358"/>
      <c r="F70" s="353"/>
      <c r="G70" s="325"/>
      <c r="H70" s="396"/>
      <c r="I70" s="395"/>
      <c r="J70" s="181" t="s">
        <v>31</v>
      </c>
      <c r="K70" s="237" t="s">
        <v>166</v>
      </c>
      <c r="L70" s="238"/>
      <c r="M70" s="238"/>
      <c r="N70" s="238"/>
      <c r="O70" s="238"/>
      <c r="P70" s="239"/>
      <c r="Q70" s="280"/>
      <c r="R70" s="305"/>
      <c r="S70" s="94"/>
      <c r="U70" s="86"/>
      <c r="V70" s="372"/>
      <c r="W70" s="374"/>
      <c r="X70" s="374"/>
      <c r="Y70" s="374"/>
      <c r="Z70" s="374"/>
      <c r="AA70" s="374"/>
      <c r="AB70" s="374"/>
      <c r="AC70" s="374"/>
      <c r="AD70" s="374"/>
      <c r="AE70" s="374"/>
      <c r="AF70" s="374"/>
      <c r="AG70" s="374"/>
      <c r="AH70" s="440"/>
      <c r="AI70" s="46"/>
    </row>
    <row r="71" spans="1:35" ht="39.950000000000003" customHeight="1">
      <c r="A71" s="42"/>
      <c r="B71" s="45"/>
      <c r="C71" s="346"/>
      <c r="D71" s="360"/>
      <c r="E71" s="358"/>
      <c r="F71" s="353"/>
      <c r="G71" s="324">
        <v>13</v>
      </c>
      <c r="H71" s="397" t="s">
        <v>167</v>
      </c>
      <c r="I71" s="398"/>
      <c r="J71" s="199" t="s">
        <v>27</v>
      </c>
      <c r="K71" s="240" t="s">
        <v>168</v>
      </c>
      <c r="L71" s="241"/>
      <c r="M71" s="241"/>
      <c r="N71" s="241"/>
      <c r="O71" s="241"/>
      <c r="P71" s="242"/>
      <c r="Q71" s="278">
        <v>41</v>
      </c>
      <c r="R71" s="304" t="s">
        <v>169</v>
      </c>
      <c r="S71" s="94"/>
      <c r="U71" s="86"/>
      <c r="V71" s="371"/>
      <c r="W71" s="373"/>
      <c r="X71" s="373"/>
      <c r="Y71" s="373"/>
      <c r="Z71" s="373">
        <f>IF(Q71="","",Q71)</f>
        <v>41</v>
      </c>
      <c r="AA71" s="373"/>
      <c r="AB71" s="373"/>
      <c r="AC71" s="373">
        <f>IF(Q71="","",Q71)</f>
        <v>41</v>
      </c>
      <c r="AD71" s="373">
        <f>IF(Q71="","",Q71)</f>
        <v>41</v>
      </c>
      <c r="AE71" s="373">
        <f>IF(Q71="","",Q71)</f>
        <v>41</v>
      </c>
      <c r="AF71" s="373"/>
      <c r="AG71" s="373"/>
      <c r="AH71" s="441">
        <f>IF(Q71="","",Q71)</f>
        <v>41</v>
      </c>
      <c r="AI71" s="46"/>
    </row>
    <row r="72" spans="1:35" ht="39.950000000000003" customHeight="1">
      <c r="A72" s="42"/>
      <c r="B72" s="45"/>
      <c r="C72" s="346"/>
      <c r="D72" s="360"/>
      <c r="E72" s="358"/>
      <c r="F72" s="353"/>
      <c r="G72" s="325"/>
      <c r="H72" s="399"/>
      <c r="I72" s="398"/>
      <c r="J72" s="178" t="s">
        <v>85</v>
      </c>
      <c r="K72" s="243" t="s">
        <v>170</v>
      </c>
      <c r="L72" s="244"/>
      <c r="M72" s="244"/>
      <c r="N72" s="244"/>
      <c r="O72" s="244"/>
      <c r="P72" s="245"/>
      <c r="Q72" s="279"/>
      <c r="R72" s="305"/>
      <c r="S72" s="94"/>
      <c r="U72" s="86"/>
      <c r="V72" s="372"/>
      <c r="W72" s="374"/>
      <c r="X72" s="374"/>
      <c r="Y72" s="374"/>
      <c r="Z72" s="374"/>
      <c r="AA72" s="374"/>
      <c r="AB72" s="374"/>
      <c r="AC72" s="374"/>
      <c r="AD72" s="374"/>
      <c r="AE72" s="374"/>
      <c r="AF72" s="374"/>
      <c r="AG72" s="374"/>
      <c r="AH72" s="440"/>
      <c r="AI72" s="46"/>
    </row>
    <row r="73" spans="1:35" ht="39.950000000000003" customHeight="1">
      <c r="A73" s="42"/>
      <c r="B73" s="45"/>
      <c r="C73" s="346"/>
      <c r="D73" s="360"/>
      <c r="E73" s="358"/>
      <c r="F73" s="353"/>
      <c r="G73" s="325"/>
      <c r="H73" s="399"/>
      <c r="I73" s="398"/>
      <c r="J73" s="179" t="s">
        <v>29</v>
      </c>
      <c r="K73" s="243" t="s">
        <v>171</v>
      </c>
      <c r="L73" s="244"/>
      <c r="M73" s="244"/>
      <c r="N73" s="244"/>
      <c r="O73" s="244"/>
      <c r="P73" s="245"/>
      <c r="Q73" s="279"/>
      <c r="R73" s="305"/>
      <c r="S73" s="94"/>
      <c r="U73" s="86"/>
      <c r="V73" s="372"/>
      <c r="W73" s="374"/>
      <c r="X73" s="374"/>
      <c r="Y73" s="374"/>
      <c r="Z73" s="374"/>
      <c r="AA73" s="374"/>
      <c r="AB73" s="374"/>
      <c r="AC73" s="374"/>
      <c r="AD73" s="374"/>
      <c r="AE73" s="374"/>
      <c r="AF73" s="374"/>
      <c r="AG73" s="374"/>
      <c r="AH73" s="440"/>
      <c r="AI73" s="46"/>
    </row>
    <row r="74" spans="1:35" ht="39.950000000000003" customHeight="1">
      <c r="A74" s="42"/>
      <c r="B74" s="45"/>
      <c r="C74" s="346"/>
      <c r="D74" s="360"/>
      <c r="E74" s="358"/>
      <c r="F74" s="353"/>
      <c r="G74" s="325"/>
      <c r="H74" s="399"/>
      <c r="I74" s="398"/>
      <c r="J74" s="180" t="s">
        <v>30</v>
      </c>
      <c r="K74" s="243" t="s">
        <v>172</v>
      </c>
      <c r="L74" s="244"/>
      <c r="M74" s="244"/>
      <c r="N74" s="244"/>
      <c r="O74" s="244"/>
      <c r="P74" s="245"/>
      <c r="Q74" s="279"/>
      <c r="R74" s="305"/>
      <c r="S74" s="94"/>
      <c r="U74" s="86"/>
      <c r="V74" s="372"/>
      <c r="W74" s="374"/>
      <c r="X74" s="374"/>
      <c r="Y74" s="374"/>
      <c r="Z74" s="374"/>
      <c r="AA74" s="374"/>
      <c r="AB74" s="374"/>
      <c r="AC74" s="374"/>
      <c r="AD74" s="374"/>
      <c r="AE74" s="374"/>
      <c r="AF74" s="374"/>
      <c r="AG74" s="374"/>
      <c r="AH74" s="440"/>
      <c r="AI74" s="46"/>
    </row>
    <row r="75" spans="1:35" ht="57" customHeight="1" thickBot="1">
      <c r="A75" s="42"/>
      <c r="B75" s="45"/>
      <c r="C75" s="346"/>
      <c r="D75" s="360"/>
      <c r="E75" s="358"/>
      <c r="F75" s="353"/>
      <c r="G75" s="325"/>
      <c r="H75" s="399"/>
      <c r="I75" s="398"/>
      <c r="J75" s="181" t="s">
        <v>31</v>
      </c>
      <c r="K75" s="237" t="s">
        <v>173</v>
      </c>
      <c r="L75" s="238"/>
      <c r="M75" s="238"/>
      <c r="N75" s="238"/>
      <c r="O75" s="238"/>
      <c r="P75" s="239"/>
      <c r="Q75" s="280"/>
      <c r="R75" s="305"/>
      <c r="S75" s="94"/>
      <c r="U75" s="86"/>
      <c r="V75" s="372"/>
      <c r="W75" s="374"/>
      <c r="X75" s="374"/>
      <c r="Y75" s="374"/>
      <c r="Z75" s="374"/>
      <c r="AA75" s="374"/>
      <c r="AB75" s="374"/>
      <c r="AC75" s="374"/>
      <c r="AD75" s="374"/>
      <c r="AE75" s="374"/>
      <c r="AF75" s="374"/>
      <c r="AG75" s="374"/>
      <c r="AH75" s="440"/>
      <c r="AI75" s="46"/>
    </row>
    <row r="76" spans="1:35" ht="39.950000000000003" customHeight="1">
      <c r="A76" s="42"/>
      <c r="B76" s="45"/>
      <c r="C76" s="346"/>
      <c r="D76" s="360"/>
      <c r="E76" s="358"/>
      <c r="F76" s="353"/>
      <c r="G76" s="324">
        <v>14</v>
      </c>
      <c r="H76" s="394" t="s">
        <v>174</v>
      </c>
      <c r="I76" s="395"/>
      <c r="J76" s="199" t="s">
        <v>27</v>
      </c>
      <c r="K76" s="240" t="s">
        <v>175</v>
      </c>
      <c r="L76" s="241"/>
      <c r="M76" s="241"/>
      <c r="N76" s="241"/>
      <c r="O76" s="241"/>
      <c r="P76" s="242"/>
      <c r="Q76" s="278">
        <v>50</v>
      </c>
      <c r="R76" s="378" t="s">
        <v>176</v>
      </c>
      <c r="S76" s="94"/>
      <c r="U76" s="86"/>
      <c r="V76" s="371"/>
      <c r="W76" s="373"/>
      <c r="X76" s="373"/>
      <c r="Y76" s="373"/>
      <c r="Z76" s="373">
        <f>IF($Q$76="","",$Q$76)</f>
        <v>50</v>
      </c>
      <c r="AA76" s="373">
        <f>IF($Q$76="","",$Q$76)</f>
        <v>50</v>
      </c>
      <c r="AB76" s="373">
        <f>IF($Q$76="","",$Q$76)</f>
        <v>50</v>
      </c>
      <c r="AC76" s="373"/>
      <c r="AD76" s="373"/>
      <c r="AE76" s="373">
        <f>IF($Q$76="","",$Q$76)</f>
        <v>50</v>
      </c>
      <c r="AF76" s="373">
        <f>IF($Q$76="","",$Q$76)</f>
        <v>50</v>
      </c>
      <c r="AG76" s="373"/>
      <c r="AH76" s="441">
        <f>IF(Q76="","",Q76)</f>
        <v>50</v>
      </c>
      <c r="AI76" s="46"/>
    </row>
    <row r="77" spans="1:35" ht="39.950000000000003" customHeight="1">
      <c r="A77" s="42"/>
      <c r="B77" s="45"/>
      <c r="C77" s="346"/>
      <c r="D77" s="360"/>
      <c r="E77" s="358"/>
      <c r="F77" s="353"/>
      <c r="G77" s="325"/>
      <c r="H77" s="396"/>
      <c r="I77" s="395"/>
      <c r="J77" s="178" t="s">
        <v>85</v>
      </c>
      <c r="K77" s="243" t="s">
        <v>177</v>
      </c>
      <c r="L77" s="244"/>
      <c r="M77" s="244"/>
      <c r="N77" s="244"/>
      <c r="O77" s="244"/>
      <c r="P77" s="245"/>
      <c r="Q77" s="279"/>
      <c r="R77" s="305"/>
      <c r="S77" s="94"/>
      <c r="U77" s="86"/>
      <c r="V77" s="372"/>
      <c r="W77" s="374"/>
      <c r="X77" s="374"/>
      <c r="Y77" s="374"/>
      <c r="Z77" s="374"/>
      <c r="AA77" s="374"/>
      <c r="AB77" s="374"/>
      <c r="AC77" s="374"/>
      <c r="AD77" s="374"/>
      <c r="AE77" s="374"/>
      <c r="AF77" s="374"/>
      <c r="AG77" s="374"/>
      <c r="AH77" s="440"/>
      <c r="AI77" s="46"/>
    </row>
    <row r="78" spans="1:35" ht="52.5" customHeight="1">
      <c r="A78" s="42"/>
      <c r="B78" s="45"/>
      <c r="C78" s="346"/>
      <c r="D78" s="360"/>
      <c r="E78" s="358"/>
      <c r="F78" s="353"/>
      <c r="G78" s="325"/>
      <c r="H78" s="396"/>
      <c r="I78" s="395"/>
      <c r="J78" s="179" t="s">
        <v>29</v>
      </c>
      <c r="K78" s="243" t="s">
        <v>178</v>
      </c>
      <c r="L78" s="244"/>
      <c r="M78" s="244"/>
      <c r="N78" s="244"/>
      <c r="O78" s="244"/>
      <c r="P78" s="245"/>
      <c r="Q78" s="279"/>
      <c r="R78" s="305"/>
      <c r="S78" s="94"/>
      <c r="U78" s="86"/>
      <c r="V78" s="372"/>
      <c r="W78" s="374"/>
      <c r="X78" s="374"/>
      <c r="Y78" s="374"/>
      <c r="Z78" s="374"/>
      <c r="AA78" s="374"/>
      <c r="AB78" s="374"/>
      <c r="AC78" s="374"/>
      <c r="AD78" s="374"/>
      <c r="AE78" s="374"/>
      <c r="AF78" s="374"/>
      <c r="AG78" s="374"/>
      <c r="AH78" s="440"/>
      <c r="AI78" s="46"/>
    </row>
    <row r="79" spans="1:35" ht="59.25" customHeight="1">
      <c r="A79" s="42"/>
      <c r="B79" s="45"/>
      <c r="C79" s="346"/>
      <c r="D79" s="360"/>
      <c r="E79" s="358"/>
      <c r="F79" s="353"/>
      <c r="G79" s="325"/>
      <c r="H79" s="396"/>
      <c r="I79" s="395"/>
      <c r="J79" s="180" t="s">
        <v>30</v>
      </c>
      <c r="K79" s="243" t="s">
        <v>179</v>
      </c>
      <c r="L79" s="244"/>
      <c r="M79" s="244"/>
      <c r="N79" s="244"/>
      <c r="O79" s="244"/>
      <c r="P79" s="245"/>
      <c r="Q79" s="279"/>
      <c r="R79" s="305"/>
      <c r="S79" s="94"/>
      <c r="U79" s="86"/>
      <c r="V79" s="372"/>
      <c r="W79" s="374"/>
      <c r="X79" s="374"/>
      <c r="Y79" s="374"/>
      <c r="Z79" s="374"/>
      <c r="AA79" s="374"/>
      <c r="AB79" s="374"/>
      <c r="AC79" s="374"/>
      <c r="AD79" s="374"/>
      <c r="AE79" s="374"/>
      <c r="AF79" s="374"/>
      <c r="AG79" s="374"/>
      <c r="AH79" s="440"/>
      <c r="AI79" s="46"/>
    </row>
    <row r="80" spans="1:35" ht="69" customHeight="1" thickBot="1">
      <c r="A80" s="42"/>
      <c r="B80" s="45"/>
      <c r="C80" s="346"/>
      <c r="D80" s="360"/>
      <c r="E80" s="358"/>
      <c r="F80" s="353"/>
      <c r="G80" s="325"/>
      <c r="H80" s="396"/>
      <c r="I80" s="395"/>
      <c r="J80" s="181" t="s">
        <v>31</v>
      </c>
      <c r="K80" s="237" t="s">
        <v>180</v>
      </c>
      <c r="L80" s="238"/>
      <c r="M80" s="238"/>
      <c r="N80" s="238"/>
      <c r="O80" s="238"/>
      <c r="P80" s="239"/>
      <c r="Q80" s="280"/>
      <c r="R80" s="305"/>
      <c r="S80" s="94"/>
      <c r="U80" s="86"/>
      <c r="V80" s="372"/>
      <c r="W80" s="374"/>
      <c r="X80" s="374"/>
      <c r="Y80" s="374"/>
      <c r="Z80" s="374"/>
      <c r="AA80" s="374"/>
      <c r="AB80" s="374"/>
      <c r="AC80" s="374"/>
      <c r="AD80" s="374"/>
      <c r="AE80" s="374"/>
      <c r="AF80" s="374"/>
      <c r="AG80" s="374"/>
      <c r="AH80" s="440"/>
      <c r="AI80" s="46"/>
    </row>
    <row r="81" spans="1:35" ht="39.950000000000003" customHeight="1">
      <c r="A81" s="42"/>
      <c r="B81" s="45"/>
      <c r="C81" s="346"/>
      <c r="D81" s="360"/>
      <c r="E81" s="358"/>
      <c r="F81" s="353"/>
      <c r="G81" s="324">
        <v>15</v>
      </c>
      <c r="H81" s="444" t="s">
        <v>181</v>
      </c>
      <c r="I81" s="445"/>
      <c r="J81" s="199" t="s">
        <v>27</v>
      </c>
      <c r="K81" s="240" t="s">
        <v>182</v>
      </c>
      <c r="L81" s="241"/>
      <c r="M81" s="241"/>
      <c r="N81" s="241"/>
      <c r="O81" s="241"/>
      <c r="P81" s="242"/>
      <c r="Q81" s="278">
        <v>50</v>
      </c>
      <c r="R81" s="304" t="s">
        <v>183</v>
      </c>
      <c r="S81" s="94"/>
      <c r="U81" s="86"/>
      <c r="V81" s="371"/>
      <c r="W81" s="373"/>
      <c r="X81" s="373">
        <f>IF(Q81="","",Q81)</f>
        <v>50</v>
      </c>
      <c r="Y81" s="373"/>
      <c r="Z81" s="373"/>
      <c r="AA81" s="373"/>
      <c r="AB81" s="373"/>
      <c r="AC81" s="373"/>
      <c r="AD81" s="373"/>
      <c r="AE81" s="373"/>
      <c r="AF81" s="373"/>
      <c r="AG81" s="373"/>
      <c r="AH81" s="441">
        <f>IF(Q81="","",Q81)</f>
        <v>50</v>
      </c>
      <c r="AI81" s="46"/>
    </row>
    <row r="82" spans="1:35" ht="39.950000000000003" customHeight="1">
      <c r="A82" s="42"/>
      <c r="B82" s="45"/>
      <c r="C82" s="346"/>
      <c r="D82" s="360"/>
      <c r="E82" s="358"/>
      <c r="F82" s="353"/>
      <c r="G82" s="325"/>
      <c r="H82" s="444"/>
      <c r="I82" s="445"/>
      <c r="J82" s="178" t="s">
        <v>85</v>
      </c>
      <c r="K82" s="243" t="s">
        <v>184</v>
      </c>
      <c r="L82" s="244"/>
      <c r="M82" s="244"/>
      <c r="N82" s="244"/>
      <c r="O82" s="244"/>
      <c r="P82" s="245"/>
      <c r="Q82" s="279"/>
      <c r="R82" s="305"/>
      <c r="S82" s="94"/>
      <c r="U82" s="86"/>
      <c r="V82" s="372"/>
      <c r="W82" s="374"/>
      <c r="X82" s="374"/>
      <c r="Y82" s="374"/>
      <c r="Z82" s="374"/>
      <c r="AA82" s="374"/>
      <c r="AB82" s="374"/>
      <c r="AC82" s="374"/>
      <c r="AD82" s="374"/>
      <c r="AE82" s="374"/>
      <c r="AF82" s="374"/>
      <c r="AG82" s="374"/>
      <c r="AH82" s="440"/>
      <c r="AI82" s="46"/>
    </row>
    <row r="83" spans="1:35" ht="60" customHeight="1">
      <c r="A83" s="42"/>
      <c r="B83" s="45"/>
      <c r="C83" s="346"/>
      <c r="D83" s="360"/>
      <c r="E83" s="358"/>
      <c r="F83" s="353"/>
      <c r="G83" s="325"/>
      <c r="H83" s="444"/>
      <c r="I83" s="445"/>
      <c r="J83" s="179" t="s">
        <v>29</v>
      </c>
      <c r="K83" s="243" t="s">
        <v>185</v>
      </c>
      <c r="L83" s="244"/>
      <c r="M83" s="244"/>
      <c r="N83" s="244"/>
      <c r="O83" s="244"/>
      <c r="P83" s="245"/>
      <c r="Q83" s="279"/>
      <c r="R83" s="305"/>
      <c r="S83" s="94"/>
      <c r="U83" s="86"/>
      <c r="V83" s="372"/>
      <c r="W83" s="374"/>
      <c r="X83" s="374"/>
      <c r="Y83" s="374"/>
      <c r="Z83" s="374"/>
      <c r="AA83" s="374"/>
      <c r="AB83" s="374"/>
      <c r="AC83" s="374"/>
      <c r="AD83" s="374"/>
      <c r="AE83" s="374"/>
      <c r="AF83" s="374"/>
      <c r="AG83" s="374"/>
      <c r="AH83" s="440"/>
      <c r="AI83" s="46"/>
    </row>
    <row r="84" spans="1:35" ht="55.5" customHeight="1">
      <c r="A84" s="42"/>
      <c r="B84" s="45"/>
      <c r="C84" s="346"/>
      <c r="D84" s="360"/>
      <c r="E84" s="358"/>
      <c r="F84" s="353"/>
      <c r="G84" s="325"/>
      <c r="H84" s="444"/>
      <c r="I84" s="445"/>
      <c r="J84" s="180" t="s">
        <v>30</v>
      </c>
      <c r="K84" s="243" t="s">
        <v>186</v>
      </c>
      <c r="L84" s="244"/>
      <c r="M84" s="244"/>
      <c r="N84" s="244"/>
      <c r="O84" s="244"/>
      <c r="P84" s="245"/>
      <c r="Q84" s="279"/>
      <c r="R84" s="305"/>
      <c r="S84" s="94"/>
      <c r="U84" s="86"/>
      <c r="V84" s="372"/>
      <c r="W84" s="374"/>
      <c r="X84" s="374"/>
      <c r="Y84" s="374"/>
      <c r="Z84" s="374"/>
      <c r="AA84" s="374"/>
      <c r="AB84" s="374"/>
      <c r="AC84" s="374"/>
      <c r="AD84" s="374"/>
      <c r="AE84" s="374"/>
      <c r="AF84" s="374"/>
      <c r="AG84" s="374"/>
      <c r="AH84" s="440"/>
      <c r="AI84" s="46"/>
    </row>
    <row r="85" spans="1:35" ht="68.25" customHeight="1" thickBot="1">
      <c r="A85" s="42"/>
      <c r="B85" s="45"/>
      <c r="C85" s="346"/>
      <c r="D85" s="360"/>
      <c r="E85" s="358"/>
      <c r="F85" s="353"/>
      <c r="G85" s="325"/>
      <c r="H85" s="444"/>
      <c r="I85" s="445"/>
      <c r="J85" s="181" t="s">
        <v>31</v>
      </c>
      <c r="K85" s="237" t="s">
        <v>187</v>
      </c>
      <c r="L85" s="238"/>
      <c r="M85" s="238"/>
      <c r="N85" s="238"/>
      <c r="O85" s="238"/>
      <c r="P85" s="239"/>
      <c r="Q85" s="280"/>
      <c r="R85" s="305"/>
      <c r="S85" s="94"/>
      <c r="U85" s="86"/>
      <c r="V85" s="372"/>
      <c r="W85" s="374"/>
      <c r="X85" s="374"/>
      <c r="Y85" s="374"/>
      <c r="Z85" s="374"/>
      <c r="AA85" s="374"/>
      <c r="AB85" s="374"/>
      <c r="AC85" s="374"/>
      <c r="AD85" s="374"/>
      <c r="AE85" s="374"/>
      <c r="AF85" s="374"/>
      <c r="AG85" s="374"/>
      <c r="AH85" s="440"/>
      <c r="AI85" s="46"/>
    </row>
    <row r="86" spans="1:35" ht="39.950000000000003" customHeight="1">
      <c r="A86" s="42"/>
      <c r="B86" s="45"/>
      <c r="C86" s="346"/>
      <c r="D86" s="360"/>
      <c r="E86" s="358"/>
      <c r="F86" s="353"/>
      <c r="G86" s="324">
        <v>16</v>
      </c>
      <c r="H86" s="394" t="s">
        <v>188</v>
      </c>
      <c r="I86" s="395"/>
      <c r="J86" s="199" t="s">
        <v>27</v>
      </c>
      <c r="K86" s="240" t="s">
        <v>189</v>
      </c>
      <c r="L86" s="241"/>
      <c r="M86" s="241"/>
      <c r="N86" s="241"/>
      <c r="O86" s="241"/>
      <c r="P86" s="242"/>
      <c r="Q86" s="278">
        <v>81</v>
      </c>
      <c r="R86" s="304" t="s">
        <v>190</v>
      </c>
      <c r="S86" s="94"/>
      <c r="U86" s="86"/>
      <c r="V86" s="371">
        <f>IF($Q$86="","",$Q$86)</f>
        <v>81</v>
      </c>
      <c r="W86" s="371">
        <f>IF($Q$86="","",$Q$86)</f>
        <v>81</v>
      </c>
      <c r="X86" s="371">
        <f>IF($Q$86="","",$Q$86)</f>
        <v>81</v>
      </c>
      <c r="Y86" s="373"/>
      <c r="Z86" s="371">
        <f>IF($Q$86="","",$Q$86)</f>
        <v>81</v>
      </c>
      <c r="AA86" s="371">
        <f>IF($Q$86="","",$Q$86)</f>
        <v>81</v>
      </c>
      <c r="AB86" s="373"/>
      <c r="AC86" s="373"/>
      <c r="AD86" s="373"/>
      <c r="AE86" s="373"/>
      <c r="AF86" s="373"/>
      <c r="AG86" s="373"/>
      <c r="AH86" s="441">
        <f>IF(Q86="","",Q86)</f>
        <v>81</v>
      </c>
      <c r="AI86" s="46"/>
    </row>
    <row r="87" spans="1:35" ht="39.950000000000003" customHeight="1">
      <c r="A87" s="42"/>
      <c r="B87" s="45"/>
      <c r="C87" s="346"/>
      <c r="D87" s="360"/>
      <c r="E87" s="358"/>
      <c r="F87" s="353"/>
      <c r="G87" s="325"/>
      <c r="H87" s="396"/>
      <c r="I87" s="395"/>
      <c r="J87" s="178" t="s">
        <v>85</v>
      </c>
      <c r="K87" s="243" t="s">
        <v>191</v>
      </c>
      <c r="L87" s="244"/>
      <c r="M87" s="244"/>
      <c r="N87" s="244"/>
      <c r="O87" s="244"/>
      <c r="P87" s="245"/>
      <c r="Q87" s="279"/>
      <c r="R87" s="305"/>
      <c r="S87" s="94"/>
      <c r="U87" s="86"/>
      <c r="V87" s="372"/>
      <c r="W87" s="372"/>
      <c r="X87" s="372"/>
      <c r="Y87" s="374"/>
      <c r="Z87" s="372"/>
      <c r="AA87" s="372"/>
      <c r="AB87" s="374"/>
      <c r="AC87" s="374"/>
      <c r="AD87" s="374"/>
      <c r="AE87" s="374"/>
      <c r="AF87" s="374"/>
      <c r="AG87" s="374"/>
      <c r="AH87" s="440"/>
      <c r="AI87" s="46"/>
    </row>
    <row r="88" spans="1:35" ht="39.950000000000003" customHeight="1">
      <c r="A88" s="42"/>
      <c r="B88" s="45"/>
      <c r="C88" s="346"/>
      <c r="D88" s="360"/>
      <c r="E88" s="358"/>
      <c r="F88" s="353"/>
      <c r="G88" s="325"/>
      <c r="H88" s="396"/>
      <c r="I88" s="395"/>
      <c r="J88" s="179" t="s">
        <v>29</v>
      </c>
      <c r="K88" s="243" t="s">
        <v>192</v>
      </c>
      <c r="L88" s="244"/>
      <c r="M88" s="244"/>
      <c r="N88" s="244"/>
      <c r="O88" s="244"/>
      <c r="P88" s="245"/>
      <c r="Q88" s="279"/>
      <c r="R88" s="305"/>
      <c r="S88" s="94"/>
      <c r="U88" s="86"/>
      <c r="V88" s="372"/>
      <c r="W88" s="372"/>
      <c r="X88" s="372"/>
      <c r="Y88" s="374"/>
      <c r="Z88" s="372"/>
      <c r="AA88" s="372"/>
      <c r="AB88" s="374"/>
      <c r="AC88" s="374"/>
      <c r="AD88" s="374"/>
      <c r="AE88" s="374"/>
      <c r="AF88" s="374"/>
      <c r="AG88" s="374"/>
      <c r="AH88" s="440"/>
      <c r="AI88" s="46"/>
    </row>
    <row r="89" spans="1:35" ht="51.75" customHeight="1">
      <c r="A89" s="42"/>
      <c r="B89" s="45"/>
      <c r="C89" s="346"/>
      <c r="D89" s="360"/>
      <c r="E89" s="358"/>
      <c r="F89" s="353"/>
      <c r="G89" s="325"/>
      <c r="H89" s="396"/>
      <c r="I89" s="395"/>
      <c r="J89" s="180" t="s">
        <v>30</v>
      </c>
      <c r="K89" s="243" t="s">
        <v>193</v>
      </c>
      <c r="L89" s="244"/>
      <c r="M89" s="244"/>
      <c r="N89" s="244"/>
      <c r="O89" s="244"/>
      <c r="P89" s="245"/>
      <c r="Q89" s="279"/>
      <c r="R89" s="305"/>
      <c r="S89" s="94"/>
      <c r="U89" s="86"/>
      <c r="V89" s="372"/>
      <c r="W89" s="372"/>
      <c r="X89" s="372"/>
      <c r="Y89" s="374"/>
      <c r="Z89" s="372"/>
      <c r="AA89" s="372"/>
      <c r="AB89" s="374"/>
      <c r="AC89" s="374"/>
      <c r="AD89" s="374"/>
      <c r="AE89" s="374"/>
      <c r="AF89" s="374"/>
      <c r="AG89" s="374"/>
      <c r="AH89" s="440"/>
      <c r="AI89" s="46"/>
    </row>
    <row r="90" spans="1:35" ht="72" customHeight="1" thickBot="1">
      <c r="A90" s="42"/>
      <c r="B90" s="45"/>
      <c r="C90" s="346"/>
      <c r="D90" s="360"/>
      <c r="E90" s="358"/>
      <c r="F90" s="353"/>
      <c r="G90" s="325"/>
      <c r="H90" s="396"/>
      <c r="I90" s="395"/>
      <c r="J90" s="181" t="s">
        <v>31</v>
      </c>
      <c r="K90" s="237" t="s">
        <v>194</v>
      </c>
      <c r="L90" s="238"/>
      <c r="M90" s="238"/>
      <c r="N90" s="238"/>
      <c r="O90" s="238"/>
      <c r="P90" s="239"/>
      <c r="Q90" s="280"/>
      <c r="R90" s="305"/>
      <c r="S90" s="94"/>
      <c r="U90" s="86"/>
      <c r="V90" s="372"/>
      <c r="W90" s="372"/>
      <c r="X90" s="372"/>
      <c r="Y90" s="374"/>
      <c r="Z90" s="372"/>
      <c r="AA90" s="372"/>
      <c r="AB90" s="374"/>
      <c r="AC90" s="374"/>
      <c r="AD90" s="374"/>
      <c r="AE90" s="374"/>
      <c r="AF90" s="374"/>
      <c r="AG90" s="374"/>
      <c r="AH90" s="440"/>
      <c r="AI90" s="46"/>
    </row>
    <row r="91" spans="1:35" ht="39.950000000000003" customHeight="1">
      <c r="A91" s="42"/>
      <c r="B91" s="45"/>
      <c r="C91" s="346"/>
      <c r="D91" s="360"/>
      <c r="E91" s="358"/>
      <c r="F91" s="353"/>
      <c r="G91" s="324">
        <v>17</v>
      </c>
      <c r="H91" s="397" t="s">
        <v>195</v>
      </c>
      <c r="I91" s="398"/>
      <c r="J91" s="199" t="s">
        <v>27</v>
      </c>
      <c r="K91" s="240" t="s">
        <v>196</v>
      </c>
      <c r="L91" s="241"/>
      <c r="M91" s="241"/>
      <c r="N91" s="241"/>
      <c r="O91" s="241"/>
      <c r="P91" s="242"/>
      <c r="Q91" s="278">
        <v>70</v>
      </c>
      <c r="R91" s="304" t="s">
        <v>197</v>
      </c>
      <c r="S91" s="97"/>
      <c r="U91" s="86"/>
      <c r="V91" s="371"/>
      <c r="W91" s="373"/>
      <c r="X91" s="373"/>
      <c r="Y91" s="373"/>
      <c r="Z91" s="373"/>
      <c r="AA91" s="373"/>
      <c r="AB91" s="373"/>
      <c r="AC91" s="373"/>
      <c r="AD91" s="373"/>
      <c r="AE91" s="373"/>
      <c r="AF91" s="373"/>
      <c r="AG91" s="373">
        <f>IF(Q91="","",Q91)</f>
        <v>70</v>
      </c>
      <c r="AH91" s="441">
        <f>IF(Q91="","",Q91)</f>
        <v>70</v>
      </c>
      <c r="AI91" s="46"/>
    </row>
    <row r="92" spans="1:35" ht="39.950000000000003" customHeight="1">
      <c r="A92" s="42"/>
      <c r="B92" s="45"/>
      <c r="C92" s="346"/>
      <c r="D92" s="360"/>
      <c r="E92" s="358"/>
      <c r="F92" s="353"/>
      <c r="G92" s="325"/>
      <c r="H92" s="399"/>
      <c r="I92" s="398"/>
      <c r="J92" s="178" t="s">
        <v>85</v>
      </c>
      <c r="K92" s="243" t="s">
        <v>198</v>
      </c>
      <c r="L92" s="244"/>
      <c r="M92" s="244"/>
      <c r="N92" s="244"/>
      <c r="O92" s="244"/>
      <c r="P92" s="245"/>
      <c r="Q92" s="279"/>
      <c r="R92" s="305"/>
      <c r="S92" s="97"/>
      <c r="U92" s="86"/>
      <c r="V92" s="372"/>
      <c r="W92" s="374"/>
      <c r="X92" s="374"/>
      <c r="Y92" s="374"/>
      <c r="Z92" s="374"/>
      <c r="AA92" s="374"/>
      <c r="AB92" s="374"/>
      <c r="AC92" s="374"/>
      <c r="AD92" s="374"/>
      <c r="AE92" s="374"/>
      <c r="AF92" s="374"/>
      <c r="AG92" s="374"/>
      <c r="AH92" s="440"/>
      <c r="AI92" s="46"/>
    </row>
    <row r="93" spans="1:35" ht="39.950000000000003" customHeight="1">
      <c r="A93" s="42"/>
      <c r="B93" s="45"/>
      <c r="C93" s="346"/>
      <c r="D93" s="360"/>
      <c r="E93" s="358"/>
      <c r="F93" s="353"/>
      <c r="G93" s="325"/>
      <c r="H93" s="399"/>
      <c r="I93" s="398"/>
      <c r="J93" s="179" t="s">
        <v>29</v>
      </c>
      <c r="K93" s="243" t="s">
        <v>199</v>
      </c>
      <c r="L93" s="244"/>
      <c r="M93" s="244"/>
      <c r="N93" s="244"/>
      <c r="O93" s="244"/>
      <c r="P93" s="245"/>
      <c r="Q93" s="279"/>
      <c r="R93" s="305"/>
      <c r="S93" s="97"/>
      <c r="U93" s="86"/>
      <c r="V93" s="372"/>
      <c r="W93" s="374"/>
      <c r="X93" s="374"/>
      <c r="Y93" s="374"/>
      <c r="Z93" s="374"/>
      <c r="AA93" s="374"/>
      <c r="AB93" s="374"/>
      <c r="AC93" s="374"/>
      <c r="AD93" s="374"/>
      <c r="AE93" s="374"/>
      <c r="AF93" s="374"/>
      <c r="AG93" s="374"/>
      <c r="AH93" s="440"/>
      <c r="AI93" s="46"/>
    </row>
    <row r="94" spans="1:35" ht="57.75" customHeight="1">
      <c r="A94" s="42"/>
      <c r="B94" s="45"/>
      <c r="C94" s="346"/>
      <c r="D94" s="360"/>
      <c r="E94" s="358"/>
      <c r="F94" s="353"/>
      <c r="G94" s="325"/>
      <c r="H94" s="399"/>
      <c r="I94" s="398"/>
      <c r="J94" s="180" t="s">
        <v>30</v>
      </c>
      <c r="K94" s="243" t="s">
        <v>200</v>
      </c>
      <c r="L94" s="244"/>
      <c r="M94" s="244"/>
      <c r="N94" s="244"/>
      <c r="O94" s="244"/>
      <c r="P94" s="245"/>
      <c r="Q94" s="279"/>
      <c r="R94" s="305"/>
      <c r="S94" s="97"/>
      <c r="U94" s="86"/>
      <c r="V94" s="372"/>
      <c r="W94" s="374"/>
      <c r="X94" s="374"/>
      <c r="Y94" s="374"/>
      <c r="Z94" s="374"/>
      <c r="AA94" s="374"/>
      <c r="AB94" s="374"/>
      <c r="AC94" s="374"/>
      <c r="AD94" s="374"/>
      <c r="AE94" s="374"/>
      <c r="AF94" s="374"/>
      <c r="AG94" s="374"/>
      <c r="AH94" s="440"/>
      <c r="AI94" s="46"/>
    </row>
    <row r="95" spans="1:35" ht="75" customHeight="1" thickBot="1">
      <c r="A95" s="42"/>
      <c r="B95" s="45"/>
      <c r="C95" s="346"/>
      <c r="D95" s="360"/>
      <c r="E95" s="358"/>
      <c r="F95" s="354"/>
      <c r="G95" s="325"/>
      <c r="H95" s="399"/>
      <c r="I95" s="398"/>
      <c r="J95" s="181" t="s">
        <v>31</v>
      </c>
      <c r="K95" s="237" t="s">
        <v>201</v>
      </c>
      <c r="L95" s="238"/>
      <c r="M95" s="238"/>
      <c r="N95" s="238"/>
      <c r="O95" s="238"/>
      <c r="P95" s="239"/>
      <c r="Q95" s="280"/>
      <c r="R95" s="305"/>
      <c r="S95" s="97"/>
      <c r="U95" s="86"/>
      <c r="V95" s="372"/>
      <c r="W95" s="374"/>
      <c r="X95" s="374"/>
      <c r="Y95" s="374"/>
      <c r="Z95" s="374"/>
      <c r="AA95" s="374"/>
      <c r="AB95" s="374"/>
      <c r="AC95" s="374"/>
      <c r="AD95" s="374"/>
      <c r="AE95" s="374"/>
      <c r="AF95" s="374"/>
      <c r="AG95" s="374"/>
      <c r="AH95" s="440"/>
      <c r="AI95" s="46"/>
    </row>
    <row r="96" spans="1:35" ht="39.950000000000003" customHeight="1">
      <c r="A96" s="42"/>
      <c r="B96" s="45"/>
      <c r="C96" s="346"/>
      <c r="D96" s="360"/>
      <c r="E96" s="358" t="s">
        <v>202</v>
      </c>
      <c r="F96" s="352">
        <f>IF(SUM(Q96:Q115)=0,"",AVERAGE(Q96:Q115))</f>
        <v>40.25</v>
      </c>
      <c r="G96" s="324">
        <v>18</v>
      </c>
      <c r="H96" s="394" t="s">
        <v>203</v>
      </c>
      <c r="I96" s="395"/>
      <c r="J96" s="199" t="s">
        <v>27</v>
      </c>
      <c r="K96" s="240" t="s">
        <v>204</v>
      </c>
      <c r="L96" s="241"/>
      <c r="M96" s="241"/>
      <c r="N96" s="241"/>
      <c r="O96" s="241"/>
      <c r="P96" s="242"/>
      <c r="Q96" s="278">
        <v>20</v>
      </c>
      <c r="R96" s="304" t="s">
        <v>205</v>
      </c>
      <c r="S96" s="94"/>
      <c r="U96" s="86"/>
      <c r="V96" s="371"/>
      <c r="W96" s="373"/>
      <c r="X96" s="373"/>
      <c r="Y96" s="373"/>
      <c r="Z96" s="373"/>
      <c r="AA96" s="373"/>
      <c r="AB96" s="373"/>
      <c r="AC96" s="373"/>
      <c r="AD96" s="373"/>
      <c r="AE96" s="373"/>
      <c r="AF96" s="373"/>
      <c r="AG96" s="373"/>
      <c r="AH96" s="441">
        <f>IF(Q96="","",Q96)</f>
        <v>20</v>
      </c>
      <c r="AI96" s="46"/>
    </row>
    <row r="97" spans="1:35" ht="39.950000000000003" customHeight="1">
      <c r="A97" s="42"/>
      <c r="B97" s="45"/>
      <c r="C97" s="346"/>
      <c r="D97" s="360"/>
      <c r="E97" s="358"/>
      <c r="F97" s="353"/>
      <c r="G97" s="325"/>
      <c r="H97" s="396"/>
      <c r="I97" s="395"/>
      <c r="J97" s="178" t="s">
        <v>85</v>
      </c>
      <c r="K97" s="243" t="s">
        <v>206</v>
      </c>
      <c r="L97" s="244"/>
      <c r="M97" s="244"/>
      <c r="N97" s="244"/>
      <c r="O97" s="244"/>
      <c r="P97" s="245"/>
      <c r="Q97" s="279"/>
      <c r="R97" s="305"/>
      <c r="S97" s="94"/>
      <c r="U97" s="86"/>
      <c r="V97" s="372"/>
      <c r="W97" s="374"/>
      <c r="X97" s="374"/>
      <c r="Y97" s="374"/>
      <c r="Z97" s="374"/>
      <c r="AA97" s="374"/>
      <c r="AB97" s="374"/>
      <c r="AC97" s="374"/>
      <c r="AD97" s="374"/>
      <c r="AE97" s="374"/>
      <c r="AF97" s="374"/>
      <c r="AG97" s="374"/>
      <c r="AH97" s="440"/>
      <c r="AI97" s="46"/>
    </row>
    <row r="98" spans="1:35" ht="39.950000000000003" customHeight="1">
      <c r="A98" s="42"/>
      <c r="B98" s="45"/>
      <c r="C98" s="346"/>
      <c r="D98" s="360"/>
      <c r="E98" s="358"/>
      <c r="F98" s="353"/>
      <c r="G98" s="325"/>
      <c r="H98" s="396"/>
      <c r="I98" s="395"/>
      <c r="J98" s="179" t="s">
        <v>29</v>
      </c>
      <c r="K98" s="243" t="s">
        <v>207</v>
      </c>
      <c r="L98" s="244"/>
      <c r="M98" s="244"/>
      <c r="N98" s="244"/>
      <c r="O98" s="244"/>
      <c r="P98" s="245"/>
      <c r="Q98" s="279"/>
      <c r="R98" s="305"/>
      <c r="S98" s="94"/>
      <c r="U98" s="86"/>
      <c r="V98" s="372"/>
      <c r="W98" s="374"/>
      <c r="X98" s="374"/>
      <c r="Y98" s="374"/>
      <c r="Z98" s="374"/>
      <c r="AA98" s="374"/>
      <c r="AB98" s="374"/>
      <c r="AC98" s="374"/>
      <c r="AD98" s="374"/>
      <c r="AE98" s="374"/>
      <c r="AF98" s="374"/>
      <c r="AG98" s="374"/>
      <c r="AH98" s="440"/>
      <c r="AI98" s="46"/>
    </row>
    <row r="99" spans="1:35" ht="39.950000000000003" customHeight="1">
      <c r="A99" s="42"/>
      <c r="B99" s="45"/>
      <c r="C99" s="346"/>
      <c r="D99" s="360"/>
      <c r="E99" s="358"/>
      <c r="F99" s="353"/>
      <c r="G99" s="325"/>
      <c r="H99" s="396"/>
      <c r="I99" s="395"/>
      <c r="J99" s="180" t="s">
        <v>30</v>
      </c>
      <c r="K99" s="243" t="s">
        <v>208</v>
      </c>
      <c r="L99" s="244"/>
      <c r="M99" s="244"/>
      <c r="N99" s="244"/>
      <c r="O99" s="244"/>
      <c r="P99" s="245"/>
      <c r="Q99" s="279"/>
      <c r="R99" s="305"/>
      <c r="S99" s="94"/>
      <c r="U99" s="86"/>
      <c r="V99" s="372"/>
      <c r="W99" s="374"/>
      <c r="X99" s="374"/>
      <c r="Y99" s="374"/>
      <c r="Z99" s="374"/>
      <c r="AA99" s="374"/>
      <c r="AB99" s="374"/>
      <c r="AC99" s="374"/>
      <c r="AD99" s="374"/>
      <c r="AE99" s="374"/>
      <c r="AF99" s="374"/>
      <c r="AG99" s="374"/>
      <c r="AH99" s="440"/>
      <c r="AI99" s="46"/>
    </row>
    <row r="100" spans="1:35" ht="39.950000000000003" customHeight="1" thickBot="1">
      <c r="A100" s="42"/>
      <c r="B100" s="45"/>
      <c r="C100" s="346"/>
      <c r="D100" s="360"/>
      <c r="E100" s="358"/>
      <c r="F100" s="353"/>
      <c r="G100" s="325"/>
      <c r="H100" s="396"/>
      <c r="I100" s="395"/>
      <c r="J100" s="181" t="s">
        <v>31</v>
      </c>
      <c r="K100" s="237" t="s">
        <v>209</v>
      </c>
      <c r="L100" s="238"/>
      <c r="M100" s="238"/>
      <c r="N100" s="238"/>
      <c r="O100" s="238"/>
      <c r="P100" s="239"/>
      <c r="Q100" s="280"/>
      <c r="R100" s="305"/>
      <c r="S100" s="94"/>
      <c r="U100" s="86"/>
      <c r="V100" s="372"/>
      <c r="W100" s="374"/>
      <c r="X100" s="374"/>
      <c r="Y100" s="374"/>
      <c r="Z100" s="374"/>
      <c r="AA100" s="374"/>
      <c r="AB100" s="374"/>
      <c r="AC100" s="374"/>
      <c r="AD100" s="374"/>
      <c r="AE100" s="374"/>
      <c r="AF100" s="374"/>
      <c r="AG100" s="374"/>
      <c r="AH100" s="440"/>
      <c r="AI100" s="46"/>
    </row>
    <row r="101" spans="1:35" ht="39.950000000000003" customHeight="1">
      <c r="A101" s="42"/>
      <c r="B101" s="45"/>
      <c r="C101" s="346"/>
      <c r="D101" s="360"/>
      <c r="E101" s="358"/>
      <c r="F101" s="353"/>
      <c r="G101" s="324">
        <v>19</v>
      </c>
      <c r="H101" s="394" t="s">
        <v>210</v>
      </c>
      <c r="I101" s="395"/>
      <c r="J101" s="199" t="s">
        <v>27</v>
      </c>
      <c r="K101" s="240" t="s">
        <v>211</v>
      </c>
      <c r="L101" s="241"/>
      <c r="M101" s="241"/>
      <c r="N101" s="241"/>
      <c r="O101" s="241"/>
      <c r="P101" s="242"/>
      <c r="Q101" s="278">
        <v>100</v>
      </c>
      <c r="R101" s="304" t="s">
        <v>212</v>
      </c>
      <c r="S101" s="97"/>
      <c r="U101" s="86"/>
      <c r="V101" s="371"/>
      <c r="W101" s="373"/>
      <c r="X101" s="373"/>
      <c r="Y101" s="373"/>
      <c r="Z101" s="373"/>
      <c r="AA101" s="373"/>
      <c r="AB101" s="373"/>
      <c r="AC101" s="373"/>
      <c r="AD101" s="373"/>
      <c r="AE101" s="373"/>
      <c r="AF101" s="441">
        <f>IF(Q101="","",Q101)</f>
        <v>100</v>
      </c>
      <c r="AG101" s="373"/>
      <c r="AH101" s="441">
        <f>IF(Q101="","",Q101)</f>
        <v>100</v>
      </c>
      <c r="AI101" s="46"/>
    </row>
    <row r="102" spans="1:35" ht="39.950000000000003" customHeight="1">
      <c r="A102" s="42"/>
      <c r="B102" s="45"/>
      <c r="C102" s="346"/>
      <c r="D102" s="360"/>
      <c r="E102" s="358"/>
      <c r="F102" s="353"/>
      <c r="G102" s="325"/>
      <c r="H102" s="396"/>
      <c r="I102" s="395"/>
      <c r="J102" s="178" t="s">
        <v>85</v>
      </c>
      <c r="K102" s="243" t="s">
        <v>213</v>
      </c>
      <c r="L102" s="244"/>
      <c r="M102" s="244"/>
      <c r="N102" s="244"/>
      <c r="O102" s="244"/>
      <c r="P102" s="245"/>
      <c r="Q102" s="279"/>
      <c r="R102" s="305"/>
      <c r="S102" s="97"/>
      <c r="U102" s="86"/>
      <c r="V102" s="372"/>
      <c r="W102" s="374"/>
      <c r="X102" s="374"/>
      <c r="Y102" s="374"/>
      <c r="Z102" s="374"/>
      <c r="AA102" s="374"/>
      <c r="AB102" s="374"/>
      <c r="AC102" s="374"/>
      <c r="AD102" s="374"/>
      <c r="AE102" s="374"/>
      <c r="AF102" s="440"/>
      <c r="AG102" s="374"/>
      <c r="AH102" s="440"/>
      <c r="AI102" s="46"/>
    </row>
    <row r="103" spans="1:35" ht="39.950000000000003" customHeight="1">
      <c r="A103" s="42"/>
      <c r="B103" s="45"/>
      <c r="C103" s="346"/>
      <c r="D103" s="360"/>
      <c r="E103" s="358"/>
      <c r="F103" s="353"/>
      <c r="G103" s="325"/>
      <c r="H103" s="396"/>
      <c r="I103" s="395"/>
      <c r="J103" s="179" t="s">
        <v>29</v>
      </c>
      <c r="K103" s="243" t="s">
        <v>214</v>
      </c>
      <c r="L103" s="244"/>
      <c r="M103" s="244"/>
      <c r="N103" s="244"/>
      <c r="O103" s="244"/>
      <c r="P103" s="245"/>
      <c r="Q103" s="279"/>
      <c r="R103" s="305"/>
      <c r="S103" s="97"/>
      <c r="U103" s="86"/>
      <c r="V103" s="372"/>
      <c r="W103" s="374"/>
      <c r="X103" s="374"/>
      <c r="Y103" s="374"/>
      <c r="Z103" s="374"/>
      <c r="AA103" s="374"/>
      <c r="AB103" s="374"/>
      <c r="AC103" s="374"/>
      <c r="AD103" s="374"/>
      <c r="AE103" s="374"/>
      <c r="AF103" s="440"/>
      <c r="AG103" s="374"/>
      <c r="AH103" s="440"/>
      <c r="AI103" s="46"/>
    </row>
    <row r="104" spans="1:35" ht="47.25" customHeight="1">
      <c r="A104" s="42"/>
      <c r="B104" s="45"/>
      <c r="C104" s="346"/>
      <c r="D104" s="360"/>
      <c r="E104" s="358"/>
      <c r="F104" s="353"/>
      <c r="G104" s="325"/>
      <c r="H104" s="396"/>
      <c r="I104" s="395"/>
      <c r="J104" s="180" t="s">
        <v>30</v>
      </c>
      <c r="K104" s="243" t="s">
        <v>215</v>
      </c>
      <c r="L104" s="244"/>
      <c r="M104" s="244"/>
      <c r="N104" s="244"/>
      <c r="O104" s="244"/>
      <c r="P104" s="245"/>
      <c r="Q104" s="279"/>
      <c r="R104" s="305"/>
      <c r="S104" s="97"/>
      <c r="U104" s="86"/>
      <c r="V104" s="372"/>
      <c r="W104" s="374"/>
      <c r="X104" s="374"/>
      <c r="Y104" s="374"/>
      <c r="Z104" s="374"/>
      <c r="AA104" s="374"/>
      <c r="AB104" s="374"/>
      <c r="AC104" s="374"/>
      <c r="AD104" s="374"/>
      <c r="AE104" s="374"/>
      <c r="AF104" s="440"/>
      <c r="AG104" s="374"/>
      <c r="AH104" s="440"/>
      <c r="AI104" s="46"/>
    </row>
    <row r="105" spans="1:35" ht="44.25" customHeight="1" thickBot="1">
      <c r="A105" s="42"/>
      <c r="B105" s="45"/>
      <c r="C105" s="346"/>
      <c r="D105" s="360"/>
      <c r="E105" s="358"/>
      <c r="F105" s="353"/>
      <c r="G105" s="325"/>
      <c r="H105" s="396"/>
      <c r="I105" s="395"/>
      <c r="J105" s="181" t="s">
        <v>31</v>
      </c>
      <c r="K105" s="237" t="s">
        <v>216</v>
      </c>
      <c r="L105" s="238"/>
      <c r="M105" s="238"/>
      <c r="N105" s="238"/>
      <c r="O105" s="238"/>
      <c r="P105" s="239"/>
      <c r="Q105" s="280"/>
      <c r="R105" s="305"/>
      <c r="S105" s="97"/>
      <c r="U105" s="86"/>
      <c r="V105" s="372"/>
      <c r="W105" s="374"/>
      <c r="X105" s="374"/>
      <c r="Y105" s="374"/>
      <c r="Z105" s="374"/>
      <c r="AA105" s="374"/>
      <c r="AB105" s="374"/>
      <c r="AC105" s="374"/>
      <c r="AD105" s="374"/>
      <c r="AE105" s="374"/>
      <c r="AF105" s="440"/>
      <c r="AG105" s="374"/>
      <c r="AH105" s="440"/>
      <c r="AI105" s="46"/>
    </row>
    <row r="106" spans="1:35" ht="39.950000000000003" customHeight="1">
      <c r="A106" s="42"/>
      <c r="B106" s="45"/>
      <c r="C106" s="346"/>
      <c r="D106" s="360"/>
      <c r="E106" s="358"/>
      <c r="F106" s="353"/>
      <c r="G106" s="324">
        <v>20</v>
      </c>
      <c r="H106" s="394" t="s">
        <v>217</v>
      </c>
      <c r="I106" s="395"/>
      <c r="J106" s="199" t="s">
        <v>27</v>
      </c>
      <c r="K106" s="240" t="s">
        <v>218</v>
      </c>
      <c r="L106" s="241"/>
      <c r="M106" s="241"/>
      <c r="N106" s="241"/>
      <c r="O106" s="241"/>
      <c r="P106" s="242"/>
      <c r="Q106" s="278">
        <v>1</v>
      </c>
      <c r="R106" s="375" t="s">
        <v>219</v>
      </c>
      <c r="S106" s="94"/>
      <c r="U106" s="86"/>
      <c r="V106" s="371"/>
      <c r="W106" s="373">
        <f>IF(Q106="","",Q106)</f>
        <v>1</v>
      </c>
      <c r="X106" s="373"/>
      <c r="Y106" s="373"/>
      <c r="Z106" s="373"/>
      <c r="AA106" s="373"/>
      <c r="AB106" s="373"/>
      <c r="AC106" s="373"/>
      <c r="AD106" s="373"/>
      <c r="AE106" s="373"/>
      <c r="AF106" s="373"/>
      <c r="AG106" s="373"/>
      <c r="AH106" s="441">
        <f>IF(Q106="","",Q106)</f>
        <v>1</v>
      </c>
      <c r="AI106" s="46"/>
    </row>
    <row r="107" spans="1:35" ht="39.950000000000003" customHeight="1">
      <c r="A107" s="42"/>
      <c r="B107" s="45"/>
      <c r="C107" s="346"/>
      <c r="D107" s="360"/>
      <c r="E107" s="358"/>
      <c r="F107" s="353"/>
      <c r="G107" s="325"/>
      <c r="H107" s="396"/>
      <c r="I107" s="395"/>
      <c r="J107" s="178" t="s">
        <v>85</v>
      </c>
      <c r="K107" s="243" t="s">
        <v>220</v>
      </c>
      <c r="L107" s="244"/>
      <c r="M107" s="244"/>
      <c r="N107" s="244"/>
      <c r="O107" s="244"/>
      <c r="P107" s="245"/>
      <c r="Q107" s="279"/>
      <c r="R107" s="376"/>
      <c r="S107" s="94"/>
      <c r="U107" s="86"/>
      <c r="V107" s="372"/>
      <c r="W107" s="374"/>
      <c r="X107" s="374"/>
      <c r="Y107" s="374"/>
      <c r="Z107" s="374"/>
      <c r="AA107" s="374"/>
      <c r="AB107" s="374"/>
      <c r="AC107" s="374"/>
      <c r="AD107" s="374"/>
      <c r="AE107" s="374"/>
      <c r="AF107" s="374"/>
      <c r="AG107" s="374"/>
      <c r="AH107" s="440"/>
      <c r="AI107" s="46"/>
    </row>
    <row r="108" spans="1:35" ht="39.950000000000003" customHeight="1">
      <c r="A108" s="42"/>
      <c r="B108" s="45"/>
      <c r="C108" s="346"/>
      <c r="D108" s="360"/>
      <c r="E108" s="358"/>
      <c r="F108" s="353"/>
      <c r="G108" s="325"/>
      <c r="H108" s="396"/>
      <c r="I108" s="395"/>
      <c r="J108" s="179" t="s">
        <v>29</v>
      </c>
      <c r="K108" s="243" t="s">
        <v>221</v>
      </c>
      <c r="L108" s="244"/>
      <c r="M108" s="244"/>
      <c r="N108" s="244"/>
      <c r="O108" s="244"/>
      <c r="P108" s="245"/>
      <c r="Q108" s="279"/>
      <c r="R108" s="376"/>
      <c r="S108" s="94"/>
      <c r="U108" s="86"/>
      <c r="V108" s="372"/>
      <c r="W108" s="374"/>
      <c r="X108" s="374"/>
      <c r="Y108" s="374"/>
      <c r="Z108" s="374"/>
      <c r="AA108" s="374"/>
      <c r="AB108" s="374"/>
      <c r="AC108" s="374"/>
      <c r="AD108" s="374"/>
      <c r="AE108" s="374"/>
      <c r="AF108" s="374"/>
      <c r="AG108" s="374"/>
      <c r="AH108" s="440"/>
      <c r="AI108" s="46"/>
    </row>
    <row r="109" spans="1:35" ht="39.950000000000003" customHeight="1">
      <c r="A109" s="42"/>
      <c r="B109" s="45"/>
      <c r="C109" s="346"/>
      <c r="D109" s="360"/>
      <c r="E109" s="358"/>
      <c r="F109" s="353"/>
      <c r="G109" s="325"/>
      <c r="H109" s="396"/>
      <c r="I109" s="395"/>
      <c r="J109" s="180" t="s">
        <v>30</v>
      </c>
      <c r="K109" s="243" t="s">
        <v>222</v>
      </c>
      <c r="L109" s="244"/>
      <c r="M109" s="244"/>
      <c r="N109" s="244"/>
      <c r="O109" s="244"/>
      <c r="P109" s="245"/>
      <c r="Q109" s="279"/>
      <c r="R109" s="376"/>
      <c r="S109" s="94"/>
      <c r="U109" s="86"/>
      <c r="V109" s="372"/>
      <c r="W109" s="374"/>
      <c r="X109" s="374"/>
      <c r="Y109" s="374"/>
      <c r="Z109" s="374"/>
      <c r="AA109" s="374"/>
      <c r="AB109" s="374"/>
      <c r="AC109" s="374"/>
      <c r="AD109" s="374"/>
      <c r="AE109" s="374"/>
      <c r="AF109" s="374"/>
      <c r="AG109" s="374"/>
      <c r="AH109" s="440"/>
      <c r="AI109" s="46"/>
    </row>
    <row r="110" spans="1:35" ht="39.950000000000003" customHeight="1" thickBot="1">
      <c r="A110" s="42"/>
      <c r="B110" s="45"/>
      <c r="C110" s="346"/>
      <c r="D110" s="360"/>
      <c r="E110" s="358"/>
      <c r="F110" s="353"/>
      <c r="G110" s="325"/>
      <c r="H110" s="396"/>
      <c r="I110" s="395"/>
      <c r="J110" s="181" t="s">
        <v>31</v>
      </c>
      <c r="K110" s="237" t="s">
        <v>223</v>
      </c>
      <c r="L110" s="238"/>
      <c r="M110" s="238"/>
      <c r="N110" s="238"/>
      <c r="O110" s="238"/>
      <c r="P110" s="239"/>
      <c r="Q110" s="280"/>
      <c r="R110" s="376"/>
      <c r="S110" s="94"/>
      <c r="U110" s="86"/>
      <c r="V110" s="372"/>
      <c r="W110" s="374"/>
      <c r="X110" s="374"/>
      <c r="Y110" s="374"/>
      <c r="Z110" s="374"/>
      <c r="AA110" s="374"/>
      <c r="AB110" s="374"/>
      <c r="AC110" s="374"/>
      <c r="AD110" s="374"/>
      <c r="AE110" s="374"/>
      <c r="AF110" s="374"/>
      <c r="AG110" s="374"/>
      <c r="AH110" s="440"/>
      <c r="AI110" s="46"/>
    </row>
    <row r="111" spans="1:35" ht="39.950000000000003" customHeight="1">
      <c r="A111" s="42"/>
      <c r="B111" s="45"/>
      <c r="C111" s="346"/>
      <c r="D111" s="360"/>
      <c r="E111" s="358"/>
      <c r="F111" s="353"/>
      <c r="G111" s="324">
        <v>21</v>
      </c>
      <c r="H111" s="397" t="s">
        <v>224</v>
      </c>
      <c r="I111" s="398"/>
      <c r="J111" s="199" t="s">
        <v>27</v>
      </c>
      <c r="K111" s="240" t="s">
        <v>225</v>
      </c>
      <c r="L111" s="241"/>
      <c r="M111" s="241"/>
      <c r="N111" s="241"/>
      <c r="O111" s="241"/>
      <c r="P111" s="242"/>
      <c r="Q111" s="278">
        <v>40</v>
      </c>
      <c r="R111" s="304" t="s">
        <v>226</v>
      </c>
      <c r="S111" s="94"/>
      <c r="U111" s="86"/>
      <c r="V111" s="371"/>
      <c r="W111" s="373"/>
      <c r="X111" s="373">
        <f>IF($Q$111="","",$Q$111)</f>
        <v>40</v>
      </c>
      <c r="Y111" s="373"/>
      <c r="Z111" s="373"/>
      <c r="AA111" s="373">
        <f>IF($Q$111="","",$Q$111)</f>
        <v>40</v>
      </c>
      <c r="AB111" s="373"/>
      <c r="AC111" s="373"/>
      <c r="AD111" s="373"/>
      <c r="AE111" s="373"/>
      <c r="AF111" s="373"/>
      <c r="AG111" s="373"/>
      <c r="AH111" s="373">
        <f>IF($Q$111="","",$Q$111)</f>
        <v>40</v>
      </c>
      <c r="AI111" s="46"/>
    </row>
    <row r="112" spans="1:35" ht="39.950000000000003" customHeight="1">
      <c r="A112" s="42"/>
      <c r="B112" s="45"/>
      <c r="C112" s="346"/>
      <c r="D112" s="360"/>
      <c r="E112" s="358"/>
      <c r="F112" s="353"/>
      <c r="G112" s="325"/>
      <c r="H112" s="399"/>
      <c r="I112" s="398"/>
      <c r="J112" s="178" t="s">
        <v>85</v>
      </c>
      <c r="K112" s="243" t="s">
        <v>227</v>
      </c>
      <c r="L112" s="244"/>
      <c r="M112" s="244"/>
      <c r="N112" s="244"/>
      <c r="O112" s="244"/>
      <c r="P112" s="245"/>
      <c r="Q112" s="279"/>
      <c r="R112" s="305"/>
      <c r="S112" s="94"/>
      <c r="U112" s="86"/>
      <c r="V112" s="372"/>
      <c r="W112" s="374"/>
      <c r="X112" s="374"/>
      <c r="Y112" s="374"/>
      <c r="Z112" s="374"/>
      <c r="AA112" s="374"/>
      <c r="AB112" s="374"/>
      <c r="AC112" s="374"/>
      <c r="AD112" s="374"/>
      <c r="AE112" s="374"/>
      <c r="AF112" s="374"/>
      <c r="AG112" s="374"/>
      <c r="AH112" s="374"/>
      <c r="AI112" s="46"/>
    </row>
    <row r="113" spans="1:35" ht="39.950000000000003" customHeight="1">
      <c r="A113" s="42"/>
      <c r="B113" s="45"/>
      <c r="C113" s="346"/>
      <c r="D113" s="360"/>
      <c r="E113" s="358"/>
      <c r="F113" s="353"/>
      <c r="G113" s="325"/>
      <c r="H113" s="399"/>
      <c r="I113" s="398"/>
      <c r="J113" s="179" t="s">
        <v>29</v>
      </c>
      <c r="K113" s="243" t="s">
        <v>228</v>
      </c>
      <c r="L113" s="244"/>
      <c r="M113" s="244"/>
      <c r="N113" s="244"/>
      <c r="O113" s="244"/>
      <c r="P113" s="245"/>
      <c r="Q113" s="279"/>
      <c r="R113" s="305"/>
      <c r="S113" s="94"/>
      <c r="U113" s="86"/>
      <c r="V113" s="372"/>
      <c r="W113" s="374"/>
      <c r="X113" s="374"/>
      <c r="Y113" s="374"/>
      <c r="Z113" s="374"/>
      <c r="AA113" s="374"/>
      <c r="AB113" s="374"/>
      <c r="AC113" s="374"/>
      <c r="AD113" s="374"/>
      <c r="AE113" s="374"/>
      <c r="AF113" s="374"/>
      <c r="AG113" s="374"/>
      <c r="AH113" s="374"/>
      <c r="AI113" s="46"/>
    </row>
    <row r="114" spans="1:35" ht="56.25" customHeight="1">
      <c r="A114" s="42"/>
      <c r="B114" s="45"/>
      <c r="C114" s="346"/>
      <c r="D114" s="360"/>
      <c r="E114" s="358"/>
      <c r="F114" s="353"/>
      <c r="G114" s="325"/>
      <c r="H114" s="399"/>
      <c r="I114" s="398"/>
      <c r="J114" s="180" t="s">
        <v>30</v>
      </c>
      <c r="K114" s="243" t="s">
        <v>229</v>
      </c>
      <c r="L114" s="244"/>
      <c r="M114" s="244"/>
      <c r="N114" s="244"/>
      <c r="O114" s="244"/>
      <c r="P114" s="245"/>
      <c r="Q114" s="279"/>
      <c r="R114" s="305"/>
      <c r="S114" s="94"/>
      <c r="U114" s="86"/>
      <c r="V114" s="372"/>
      <c r="W114" s="374"/>
      <c r="X114" s="374"/>
      <c r="Y114" s="374"/>
      <c r="Z114" s="374"/>
      <c r="AA114" s="374"/>
      <c r="AB114" s="374"/>
      <c r="AC114" s="374"/>
      <c r="AD114" s="374"/>
      <c r="AE114" s="374"/>
      <c r="AF114" s="374"/>
      <c r="AG114" s="374"/>
      <c r="AH114" s="374"/>
      <c r="AI114" s="46"/>
    </row>
    <row r="115" spans="1:35" ht="54" customHeight="1" thickBot="1">
      <c r="A115" s="42"/>
      <c r="B115" s="45"/>
      <c r="C115" s="346"/>
      <c r="D115" s="360"/>
      <c r="E115" s="358"/>
      <c r="F115" s="353"/>
      <c r="G115" s="325"/>
      <c r="H115" s="399"/>
      <c r="I115" s="398"/>
      <c r="J115" s="181" t="s">
        <v>31</v>
      </c>
      <c r="K115" s="237" t="s">
        <v>230</v>
      </c>
      <c r="L115" s="238"/>
      <c r="M115" s="238"/>
      <c r="N115" s="238"/>
      <c r="O115" s="238"/>
      <c r="P115" s="239"/>
      <c r="Q115" s="280"/>
      <c r="R115" s="305"/>
      <c r="S115" s="94"/>
      <c r="U115" s="86"/>
      <c r="V115" s="372"/>
      <c r="W115" s="374"/>
      <c r="X115" s="374"/>
      <c r="Y115" s="374"/>
      <c r="Z115" s="374"/>
      <c r="AA115" s="374"/>
      <c r="AB115" s="374"/>
      <c r="AC115" s="374"/>
      <c r="AD115" s="374"/>
      <c r="AE115" s="374"/>
      <c r="AF115" s="374"/>
      <c r="AG115" s="374"/>
      <c r="AH115" s="374"/>
      <c r="AI115" s="46"/>
    </row>
    <row r="116" spans="1:35" ht="39.950000000000003" customHeight="1">
      <c r="A116" s="42"/>
      <c r="B116" s="45"/>
      <c r="C116" s="346" t="s">
        <v>231</v>
      </c>
      <c r="D116" s="360">
        <f>IF(SUM(Q116:Q145)=0,"",AVERAGE(Q116:Q145))</f>
        <v>50.166666666666664</v>
      </c>
      <c r="E116" s="300" t="s">
        <v>232</v>
      </c>
      <c r="F116" s="353">
        <f>IF(SUM(Q116:Q130)=0,"",AVERAGE(Q116:Q130))</f>
        <v>56.666666666666664</v>
      </c>
      <c r="G116" s="285">
        <v>22</v>
      </c>
      <c r="H116" s="403" t="s">
        <v>233</v>
      </c>
      <c r="I116" s="362"/>
      <c r="J116" s="199" t="s">
        <v>27</v>
      </c>
      <c r="K116" s="240" t="s">
        <v>234</v>
      </c>
      <c r="L116" s="241"/>
      <c r="M116" s="241"/>
      <c r="N116" s="241"/>
      <c r="O116" s="241"/>
      <c r="P116" s="242"/>
      <c r="Q116" s="278">
        <v>40</v>
      </c>
      <c r="R116" s="297" t="s">
        <v>235</v>
      </c>
      <c r="S116" s="98"/>
      <c r="U116" s="86"/>
      <c r="V116" s="371"/>
      <c r="W116" s="373"/>
      <c r="X116" s="373">
        <f>IF($Q$116="","",$Q$116)</f>
        <v>40</v>
      </c>
      <c r="Y116" s="373"/>
      <c r="Z116" s="373"/>
      <c r="AA116" s="373"/>
      <c r="AB116" s="373"/>
      <c r="AC116" s="373">
        <f>IF($Q$116="","",$Q$116)</f>
        <v>40</v>
      </c>
      <c r="AD116" s="373"/>
      <c r="AE116" s="373"/>
      <c r="AF116" s="373"/>
      <c r="AG116" s="427">
        <f>IF($Q$116="","",$Q$116)</f>
        <v>40</v>
      </c>
      <c r="AH116" s="441">
        <f>IF($Q$111="","",$Q$111)</f>
        <v>40</v>
      </c>
      <c r="AI116" s="46"/>
    </row>
    <row r="117" spans="1:35" ht="39.950000000000003" customHeight="1">
      <c r="A117" s="42"/>
      <c r="B117" s="45"/>
      <c r="C117" s="346"/>
      <c r="D117" s="360"/>
      <c r="E117" s="301"/>
      <c r="F117" s="353"/>
      <c r="G117" s="286"/>
      <c r="H117" s="336"/>
      <c r="I117" s="337"/>
      <c r="J117" s="178" t="s">
        <v>85</v>
      </c>
      <c r="K117" s="243" t="s">
        <v>236</v>
      </c>
      <c r="L117" s="244"/>
      <c r="M117" s="244"/>
      <c r="N117" s="244"/>
      <c r="O117" s="244"/>
      <c r="P117" s="245"/>
      <c r="Q117" s="279"/>
      <c r="R117" s="298"/>
      <c r="S117" s="98"/>
      <c r="U117" s="86"/>
      <c r="V117" s="372"/>
      <c r="W117" s="374"/>
      <c r="X117" s="374"/>
      <c r="Y117" s="374"/>
      <c r="Z117" s="374"/>
      <c r="AA117" s="374"/>
      <c r="AB117" s="374"/>
      <c r="AC117" s="374"/>
      <c r="AD117" s="374"/>
      <c r="AE117" s="374"/>
      <c r="AF117" s="374"/>
      <c r="AG117" s="428"/>
      <c r="AH117" s="440"/>
      <c r="AI117" s="46"/>
    </row>
    <row r="118" spans="1:35" ht="39.950000000000003" customHeight="1">
      <c r="A118" s="42"/>
      <c r="B118" s="45"/>
      <c r="C118" s="346"/>
      <c r="D118" s="360"/>
      <c r="E118" s="301"/>
      <c r="F118" s="353"/>
      <c r="G118" s="286"/>
      <c r="H118" s="336"/>
      <c r="I118" s="337"/>
      <c r="J118" s="179" t="s">
        <v>29</v>
      </c>
      <c r="K118" s="243" t="s">
        <v>237</v>
      </c>
      <c r="L118" s="244"/>
      <c r="M118" s="244"/>
      <c r="N118" s="244"/>
      <c r="O118" s="244"/>
      <c r="P118" s="245"/>
      <c r="Q118" s="279"/>
      <c r="R118" s="298"/>
      <c r="S118" s="98"/>
      <c r="U118" s="86"/>
      <c r="V118" s="372"/>
      <c r="W118" s="374"/>
      <c r="X118" s="374"/>
      <c r="Y118" s="374"/>
      <c r="Z118" s="374"/>
      <c r="AA118" s="374"/>
      <c r="AB118" s="374"/>
      <c r="AC118" s="374"/>
      <c r="AD118" s="374"/>
      <c r="AE118" s="374"/>
      <c r="AF118" s="374"/>
      <c r="AG118" s="428"/>
      <c r="AH118" s="440"/>
      <c r="AI118" s="46"/>
    </row>
    <row r="119" spans="1:35" ht="39.950000000000003" customHeight="1">
      <c r="A119" s="42"/>
      <c r="B119" s="45"/>
      <c r="C119" s="346"/>
      <c r="D119" s="360"/>
      <c r="E119" s="301"/>
      <c r="F119" s="353"/>
      <c r="G119" s="286"/>
      <c r="H119" s="336"/>
      <c r="I119" s="337"/>
      <c r="J119" s="180" t="s">
        <v>30</v>
      </c>
      <c r="K119" s="243" t="s">
        <v>238</v>
      </c>
      <c r="L119" s="244"/>
      <c r="M119" s="244"/>
      <c r="N119" s="244"/>
      <c r="O119" s="244"/>
      <c r="P119" s="245"/>
      <c r="Q119" s="279"/>
      <c r="R119" s="298"/>
      <c r="S119" s="98"/>
      <c r="U119" s="86"/>
      <c r="V119" s="372"/>
      <c r="W119" s="374"/>
      <c r="X119" s="374"/>
      <c r="Y119" s="374"/>
      <c r="Z119" s="374"/>
      <c r="AA119" s="374"/>
      <c r="AB119" s="374"/>
      <c r="AC119" s="374"/>
      <c r="AD119" s="374"/>
      <c r="AE119" s="374"/>
      <c r="AF119" s="374"/>
      <c r="AG119" s="428"/>
      <c r="AH119" s="440"/>
      <c r="AI119" s="46"/>
    </row>
    <row r="120" spans="1:35" ht="39.950000000000003" customHeight="1" thickBot="1">
      <c r="A120" s="42"/>
      <c r="B120" s="45"/>
      <c r="C120" s="346"/>
      <c r="D120" s="360"/>
      <c r="E120" s="301"/>
      <c r="F120" s="353"/>
      <c r="G120" s="287"/>
      <c r="H120" s="443"/>
      <c r="I120" s="384"/>
      <c r="J120" s="181" t="s">
        <v>31</v>
      </c>
      <c r="K120" s="237" t="s">
        <v>239</v>
      </c>
      <c r="L120" s="238"/>
      <c r="M120" s="238"/>
      <c r="N120" s="238"/>
      <c r="O120" s="238"/>
      <c r="P120" s="239"/>
      <c r="Q120" s="280"/>
      <c r="R120" s="299"/>
      <c r="S120" s="98"/>
      <c r="U120" s="86"/>
      <c r="V120" s="372"/>
      <c r="W120" s="374"/>
      <c r="X120" s="374"/>
      <c r="Y120" s="374"/>
      <c r="Z120" s="374"/>
      <c r="AA120" s="374"/>
      <c r="AB120" s="374"/>
      <c r="AC120" s="374"/>
      <c r="AD120" s="374"/>
      <c r="AE120" s="374"/>
      <c r="AF120" s="374"/>
      <c r="AG120" s="423"/>
      <c r="AH120" s="440"/>
      <c r="AI120" s="46"/>
    </row>
    <row r="121" spans="1:35" ht="39.950000000000003" customHeight="1">
      <c r="A121" s="42"/>
      <c r="B121" s="45"/>
      <c r="C121" s="346"/>
      <c r="D121" s="360"/>
      <c r="E121" s="301"/>
      <c r="F121" s="353"/>
      <c r="G121" s="324">
        <v>23</v>
      </c>
      <c r="H121" s="397" t="s">
        <v>240</v>
      </c>
      <c r="I121" s="398"/>
      <c r="J121" s="199" t="s">
        <v>27</v>
      </c>
      <c r="K121" s="240" t="s">
        <v>241</v>
      </c>
      <c r="L121" s="241"/>
      <c r="M121" s="241"/>
      <c r="N121" s="241"/>
      <c r="O121" s="241"/>
      <c r="P121" s="242"/>
      <c r="Q121" s="278">
        <v>70</v>
      </c>
      <c r="R121" s="304" t="s">
        <v>242</v>
      </c>
      <c r="S121" s="98"/>
      <c r="U121" s="86"/>
      <c r="V121" s="371"/>
      <c r="W121" s="373"/>
      <c r="X121" s="373"/>
      <c r="Y121" s="373"/>
      <c r="Z121" s="373"/>
      <c r="AA121" s="373"/>
      <c r="AB121" s="373"/>
      <c r="AC121" s="373"/>
      <c r="AD121" s="373"/>
      <c r="AE121" s="373"/>
      <c r="AF121" s="427">
        <f>IF($Q$121="","",$Q$121)</f>
        <v>70</v>
      </c>
      <c r="AG121" s="427">
        <f>IF($Q$121="","",$Q$121)</f>
        <v>70</v>
      </c>
      <c r="AH121" s="441"/>
      <c r="AI121" s="46"/>
    </row>
    <row r="122" spans="1:35" ht="39.950000000000003" customHeight="1">
      <c r="A122" s="42"/>
      <c r="B122" s="45"/>
      <c r="C122" s="346"/>
      <c r="D122" s="360"/>
      <c r="E122" s="301"/>
      <c r="F122" s="353"/>
      <c r="G122" s="325"/>
      <c r="H122" s="399"/>
      <c r="I122" s="398"/>
      <c r="J122" s="178" t="s">
        <v>85</v>
      </c>
      <c r="K122" s="243" t="s">
        <v>243</v>
      </c>
      <c r="L122" s="244"/>
      <c r="M122" s="244"/>
      <c r="N122" s="244"/>
      <c r="O122" s="244"/>
      <c r="P122" s="245"/>
      <c r="Q122" s="279"/>
      <c r="R122" s="305"/>
      <c r="S122" s="98"/>
      <c r="U122" s="86"/>
      <c r="V122" s="372"/>
      <c r="W122" s="374"/>
      <c r="X122" s="374"/>
      <c r="Y122" s="374"/>
      <c r="Z122" s="374"/>
      <c r="AA122" s="374"/>
      <c r="AB122" s="374"/>
      <c r="AC122" s="374"/>
      <c r="AD122" s="374"/>
      <c r="AE122" s="374"/>
      <c r="AF122" s="428"/>
      <c r="AG122" s="428"/>
      <c r="AH122" s="440"/>
      <c r="AI122" s="46"/>
    </row>
    <row r="123" spans="1:35" ht="62.25" customHeight="1">
      <c r="A123" s="42"/>
      <c r="B123" s="45"/>
      <c r="C123" s="346"/>
      <c r="D123" s="360"/>
      <c r="E123" s="301"/>
      <c r="F123" s="353"/>
      <c r="G123" s="325"/>
      <c r="H123" s="399"/>
      <c r="I123" s="398"/>
      <c r="J123" s="179" t="s">
        <v>29</v>
      </c>
      <c r="K123" s="243" t="s">
        <v>244</v>
      </c>
      <c r="L123" s="244"/>
      <c r="M123" s="244"/>
      <c r="N123" s="244"/>
      <c r="O123" s="244"/>
      <c r="P123" s="245"/>
      <c r="Q123" s="279"/>
      <c r="R123" s="305"/>
      <c r="S123" s="98"/>
      <c r="U123" s="86"/>
      <c r="V123" s="372"/>
      <c r="W123" s="374"/>
      <c r="X123" s="374"/>
      <c r="Y123" s="374"/>
      <c r="Z123" s="374"/>
      <c r="AA123" s="374"/>
      <c r="AB123" s="374"/>
      <c r="AC123" s="374"/>
      <c r="AD123" s="374"/>
      <c r="AE123" s="374"/>
      <c r="AF123" s="428"/>
      <c r="AG123" s="428"/>
      <c r="AH123" s="440"/>
      <c r="AI123" s="46"/>
    </row>
    <row r="124" spans="1:35" ht="56.25" customHeight="1">
      <c r="A124" s="42"/>
      <c r="B124" s="45"/>
      <c r="C124" s="346"/>
      <c r="D124" s="360"/>
      <c r="E124" s="301"/>
      <c r="F124" s="353"/>
      <c r="G124" s="325"/>
      <c r="H124" s="399"/>
      <c r="I124" s="398"/>
      <c r="J124" s="180" t="s">
        <v>30</v>
      </c>
      <c r="K124" s="243" t="s">
        <v>245</v>
      </c>
      <c r="L124" s="244"/>
      <c r="M124" s="244"/>
      <c r="N124" s="244"/>
      <c r="O124" s="244"/>
      <c r="P124" s="245"/>
      <c r="Q124" s="279"/>
      <c r="R124" s="305"/>
      <c r="S124" s="98"/>
      <c r="U124" s="86"/>
      <c r="V124" s="372"/>
      <c r="W124" s="374"/>
      <c r="X124" s="374"/>
      <c r="Y124" s="374"/>
      <c r="Z124" s="374"/>
      <c r="AA124" s="374"/>
      <c r="AB124" s="374"/>
      <c r="AC124" s="374"/>
      <c r="AD124" s="374"/>
      <c r="AE124" s="374"/>
      <c r="AF124" s="428"/>
      <c r="AG124" s="428"/>
      <c r="AH124" s="440"/>
      <c r="AI124" s="46"/>
    </row>
    <row r="125" spans="1:35" ht="82.5" customHeight="1" thickBot="1">
      <c r="A125" s="42"/>
      <c r="B125" s="45"/>
      <c r="C125" s="346"/>
      <c r="D125" s="360"/>
      <c r="E125" s="301"/>
      <c r="F125" s="353"/>
      <c r="G125" s="325"/>
      <c r="H125" s="399"/>
      <c r="I125" s="398"/>
      <c r="J125" s="181" t="s">
        <v>31</v>
      </c>
      <c r="K125" s="237" t="s">
        <v>246</v>
      </c>
      <c r="L125" s="238"/>
      <c r="M125" s="238"/>
      <c r="N125" s="238"/>
      <c r="O125" s="238"/>
      <c r="P125" s="239"/>
      <c r="Q125" s="280"/>
      <c r="R125" s="305"/>
      <c r="S125" s="98"/>
      <c r="U125" s="86"/>
      <c r="V125" s="372"/>
      <c r="W125" s="374"/>
      <c r="X125" s="374"/>
      <c r="Y125" s="374"/>
      <c r="Z125" s="374"/>
      <c r="AA125" s="374"/>
      <c r="AB125" s="374"/>
      <c r="AC125" s="374"/>
      <c r="AD125" s="374"/>
      <c r="AE125" s="374"/>
      <c r="AF125" s="423"/>
      <c r="AG125" s="423"/>
      <c r="AH125" s="440"/>
      <c r="AI125" s="46"/>
    </row>
    <row r="126" spans="1:35" ht="39.950000000000003" customHeight="1">
      <c r="A126" s="42"/>
      <c r="B126" s="45"/>
      <c r="C126" s="346"/>
      <c r="D126" s="360"/>
      <c r="E126" s="301"/>
      <c r="F126" s="353"/>
      <c r="G126" s="324">
        <v>24</v>
      </c>
      <c r="H126" s="394" t="s">
        <v>247</v>
      </c>
      <c r="I126" s="395"/>
      <c r="J126" s="199" t="s">
        <v>27</v>
      </c>
      <c r="K126" s="240" t="s">
        <v>248</v>
      </c>
      <c r="L126" s="241"/>
      <c r="M126" s="241"/>
      <c r="N126" s="241"/>
      <c r="O126" s="241"/>
      <c r="P126" s="242"/>
      <c r="Q126" s="278">
        <v>60</v>
      </c>
      <c r="R126" s="304" t="s">
        <v>249</v>
      </c>
      <c r="S126" s="94"/>
      <c r="U126" s="86"/>
      <c r="V126" s="371"/>
      <c r="W126" s="373"/>
      <c r="X126" s="373"/>
      <c r="Y126" s="373"/>
      <c r="Z126" s="373"/>
      <c r="AA126" s="373"/>
      <c r="AB126" s="373"/>
      <c r="AC126" s="373"/>
      <c r="AD126" s="373"/>
      <c r="AE126" s="373"/>
      <c r="AF126" s="373">
        <f>IF(Q126="","",Q126)</f>
        <v>60</v>
      </c>
      <c r="AG126" s="373"/>
      <c r="AH126" s="441"/>
      <c r="AI126" s="46"/>
    </row>
    <row r="127" spans="1:35" ht="52.5" customHeight="1">
      <c r="A127" s="42"/>
      <c r="B127" s="45"/>
      <c r="C127" s="346"/>
      <c r="D127" s="360"/>
      <c r="E127" s="301"/>
      <c r="F127" s="353"/>
      <c r="G127" s="325"/>
      <c r="H127" s="396"/>
      <c r="I127" s="395"/>
      <c r="J127" s="178" t="s">
        <v>85</v>
      </c>
      <c r="K127" s="243" t="s">
        <v>250</v>
      </c>
      <c r="L127" s="244"/>
      <c r="M127" s="244"/>
      <c r="N127" s="244"/>
      <c r="O127" s="244"/>
      <c r="P127" s="245"/>
      <c r="Q127" s="279"/>
      <c r="R127" s="305"/>
      <c r="S127" s="94"/>
      <c r="U127" s="86"/>
      <c r="V127" s="372"/>
      <c r="W127" s="374"/>
      <c r="X127" s="374"/>
      <c r="Y127" s="374"/>
      <c r="Z127" s="374"/>
      <c r="AA127" s="374"/>
      <c r="AB127" s="374"/>
      <c r="AC127" s="374"/>
      <c r="AD127" s="374"/>
      <c r="AE127" s="374"/>
      <c r="AF127" s="374"/>
      <c r="AG127" s="374"/>
      <c r="AH127" s="440"/>
      <c r="AI127" s="46"/>
    </row>
    <row r="128" spans="1:35" ht="39.950000000000003" customHeight="1">
      <c r="A128" s="42"/>
      <c r="B128" s="45"/>
      <c r="C128" s="346"/>
      <c r="D128" s="360"/>
      <c r="E128" s="301"/>
      <c r="F128" s="353"/>
      <c r="G128" s="325"/>
      <c r="H128" s="396"/>
      <c r="I128" s="395"/>
      <c r="J128" s="179" t="s">
        <v>29</v>
      </c>
      <c r="K128" s="243" t="s">
        <v>251</v>
      </c>
      <c r="L128" s="244"/>
      <c r="M128" s="244"/>
      <c r="N128" s="244"/>
      <c r="O128" s="244"/>
      <c r="P128" s="245"/>
      <c r="Q128" s="279"/>
      <c r="R128" s="305"/>
      <c r="S128" s="94"/>
      <c r="U128" s="86"/>
      <c r="V128" s="372"/>
      <c r="W128" s="374"/>
      <c r="X128" s="374"/>
      <c r="Y128" s="374"/>
      <c r="Z128" s="374"/>
      <c r="AA128" s="374"/>
      <c r="AB128" s="374"/>
      <c r="AC128" s="374"/>
      <c r="AD128" s="374"/>
      <c r="AE128" s="374"/>
      <c r="AF128" s="374"/>
      <c r="AG128" s="374"/>
      <c r="AH128" s="440"/>
      <c r="AI128" s="46"/>
    </row>
    <row r="129" spans="1:35" ht="39.950000000000003" customHeight="1">
      <c r="A129" s="42"/>
      <c r="B129" s="45"/>
      <c r="C129" s="346"/>
      <c r="D129" s="360"/>
      <c r="E129" s="301"/>
      <c r="F129" s="353"/>
      <c r="G129" s="325"/>
      <c r="H129" s="396"/>
      <c r="I129" s="395"/>
      <c r="J129" s="180" t="s">
        <v>30</v>
      </c>
      <c r="K129" s="243" t="s">
        <v>252</v>
      </c>
      <c r="L129" s="244"/>
      <c r="M129" s="244"/>
      <c r="N129" s="244"/>
      <c r="O129" s="244"/>
      <c r="P129" s="245"/>
      <c r="Q129" s="279"/>
      <c r="R129" s="305"/>
      <c r="S129" s="94"/>
      <c r="U129" s="86"/>
      <c r="V129" s="372"/>
      <c r="W129" s="374"/>
      <c r="X129" s="374"/>
      <c r="Y129" s="374"/>
      <c r="Z129" s="374"/>
      <c r="AA129" s="374"/>
      <c r="AB129" s="374"/>
      <c r="AC129" s="374"/>
      <c r="AD129" s="374"/>
      <c r="AE129" s="374"/>
      <c r="AF129" s="374"/>
      <c r="AG129" s="374"/>
      <c r="AH129" s="440"/>
      <c r="AI129" s="46"/>
    </row>
    <row r="130" spans="1:35" ht="54.75" customHeight="1" thickBot="1">
      <c r="A130" s="42"/>
      <c r="B130" s="45"/>
      <c r="C130" s="346"/>
      <c r="D130" s="360"/>
      <c r="E130" s="351"/>
      <c r="F130" s="354"/>
      <c r="G130" s="325"/>
      <c r="H130" s="396"/>
      <c r="I130" s="395"/>
      <c r="J130" s="181" t="s">
        <v>31</v>
      </c>
      <c r="K130" s="237" t="s">
        <v>253</v>
      </c>
      <c r="L130" s="238"/>
      <c r="M130" s="238"/>
      <c r="N130" s="238"/>
      <c r="O130" s="238"/>
      <c r="P130" s="239"/>
      <c r="Q130" s="280"/>
      <c r="R130" s="305"/>
      <c r="S130" s="94"/>
      <c r="U130" s="86"/>
      <c r="V130" s="372"/>
      <c r="W130" s="374"/>
      <c r="X130" s="374"/>
      <c r="Y130" s="374"/>
      <c r="Z130" s="374"/>
      <c r="AA130" s="374"/>
      <c r="AB130" s="374"/>
      <c r="AC130" s="374"/>
      <c r="AD130" s="374"/>
      <c r="AE130" s="374"/>
      <c r="AF130" s="374"/>
      <c r="AG130" s="374"/>
      <c r="AH130" s="440"/>
      <c r="AI130" s="46"/>
    </row>
    <row r="131" spans="1:35" ht="39.950000000000003" customHeight="1">
      <c r="A131" s="42"/>
      <c r="B131" s="45"/>
      <c r="C131" s="346"/>
      <c r="D131" s="360"/>
      <c r="E131" s="300" t="s">
        <v>254</v>
      </c>
      <c r="F131" s="352">
        <f>IF(SUM(Q131:Q140)=0,"",AVERAGE(Q131:Q140))</f>
        <v>40.5</v>
      </c>
      <c r="G131" s="285">
        <v>25</v>
      </c>
      <c r="H131" s="403" t="s">
        <v>255</v>
      </c>
      <c r="I131" s="362"/>
      <c r="J131" s="199" t="s">
        <v>27</v>
      </c>
      <c r="K131" s="240" t="s">
        <v>256</v>
      </c>
      <c r="L131" s="241"/>
      <c r="M131" s="241"/>
      <c r="N131" s="241"/>
      <c r="O131" s="241"/>
      <c r="P131" s="242"/>
      <c r="Q131" s="278">
        <v>60</v>
      </c>
      <c r="R131" s="367" t="s">
        <v>257</v>
      </c>
      <c r="S131" s="94"/>
      <c r="U131" s="86"/>
      <c r="V131" s="371"/>
      <c r="W131" s="373"/>
      <c r="X131" s="373"/>
      <c r="Y131" s="373"/>
      <c r="Z131" s="373"/>
      <c r="AA131" s="373"/>
      <c r="AB131" s="373"/>
      <c r="AC131" s="373"/>
      <c r="AD131" s="373"/>
      <c r="AE131" s="373"/>
      <c r="AF131" s="373"/>
      <c r="AG131" s="373"/>
      <c r="AH131" s="441">
        <f>IF(Q131="","",Q131)</f>
        <v>60</v>
      </c>
      <c r="AI131" s="46"/>
    </row>
    <row r="132" spans="1:35" ht="54.75" customHeight="1">
      <c r="A132" s="42"/>
      <c r="B132" s="45"/>
      <c r="C132" s="346"/>
      <c r="D132" s="360"/>
      <c r="E132" s="301"/>
      <c r="F132" s="353"/>
      <c r="G132" s="286"/>
      <c r="H132" s="336"/>
      <c r="I132" s="337"/>
      <c r="J132" s="178" t="s">
        <v>85</v>
      </c>
      <c r="K132" s="243" t="s">
        <v>258</v>
      </c>
      <c r="L132" s="244"/>
      <c r="M132" s="244"/>
      <c r="N132" s="244"/>
      <c r="O132" s="244"/>
      <c r="P132" s="245"/>
      <c r="Q132" s="279"/>
      <c r="R132" s="368"/>
      <c r="S132" s="94"/>
      <c r="U132" s="86"/>
      <c r="V132" s="372"/>
      <c r="W132" s="374"/>
      <c r="X132" s="374"/>
      <c r="Y132" s="374"/>
      <c r="Z132" s="374"/>
      <c r="AA132" s="374"/>
      <c r="AB132" s="374"/>
      <c r="AC132" s="374"/>
      <c r="AD132" s="374"/>
      <c r="AE132" s="374"/>
      <c r="AF132" s="374"/>
      <c r="AG132" s="374"/>
      <c r="AH132" s="440"/>
      <c r="AI132" s="46"/>
    </row>
    <row r="133" spans="1:35" ht="43.5" customHeight="1">
      <c r="A133" s="42"/>
      <c r="B133" s="45"/>
      <c r="C133" s="346"/>
      <c r="D133" s="360"/>
      <c r="E133" s="301"/>
      <c r="F133" s="353"/>
      <c r="G133" s="286"/>
      <c r="H133" s="336"/>
      <c r="I133" s="337"/>
      <c r="J133" s="179" t="s">
        <v>29</v>
      </c>
      <c r="K133" s="243" t="s">
        <v>259</v>
      </c>
      <c r="L133" s="244"/>
      <c r="M133" s="244"/>
      <c r="N133" s="244"/>
      <c r="O133" s="244"/>
      <c r="P133" s="245"/>
      <c r="Q133" s="279"/>
      <c r="R133" s="368"/>
      <c r="S133" s="94"/>
      <c r="U133" s="86"/>
      <c r="V133" s="372"/>
      <c r="W133" s="374"/>
      <c r="X133" s="374"/>
      <c r="Y133" s="374"/>
      <c r="Z133" s="374"/>
      <c r="AA133" s="374"/>
      <c r="AB133" s="374"/>
      <c r="AC133" s="374"/>
      <c r="AD133" s="374"/>
      <c r="AE133" s="374"/>
      <c r="AF133" s="374"/>
      <c r="AG133" s="374"/>
      <c r="AH133" s="440"/>
      <c r="AI133" s="46"/>
    </row>
    <row r="134" spans="1:35" ht="113.25" customHeight="1">
      <c r="A134" s="42"/>
      <c r="B134" s="45"/>
      <c r="C134" s="346"/>
      <c r="D134" s="360"/>
      <c r="E134" s="301"/>
      <c r="F134" s="353"/>
      <c r="G134" s="286"/>
      <c r="H134" s="336"/>
      <c r="I134" s="337"/>
      <c r="J134" s="180" t="s">
        <v>30</v>
      </c>
      <c r="K134" s="243" t="s">
        <v>260</v>
      </c>
      <c r="L134" s="244"/>
      <c r="M134" s="244"/>
      <c r="N134" s="244"/>
      <c r="O134" s="244"/>
      <c r="P134" s="245"/>
      <c r="Q134" s="279"/>
      <c r="R134" s="368"/>
      <c r="S134" s="94"/>
      <c r="U134" s="86"/>
      <c r="V134" s="372"/>
      <c r="W134" s="374"/>
      <c r="X134" s="374"/>
      <c r="Y134" s="374"/>
      <c r="Z134" s="374"/>
      <c r="AA134" s="374"/>
      <c r="AB134" s="374"/>
      <c r="AC134" s="374"/>
      <c r="AD134" s="374"/>
      <c r="AE134" s="374"/>
      <c r="AF134" s="374"/>
      <c r="AG134" s="374"/>
      <c r="AH134" s="440"/>
      <c r="AI134" s="46"/>
    </row>
    <row r="135" spans="1:35" ht="108.75" customHeight="1" thickBot="1">
      <c r="A135" s="42"/>
      <c r="B135" s="45"/>
      <c r="C135" s="346"/>
      <c r="D135" s="360"/>
      <c r="E135" s="301"/>
      <c r="F135" s="353"/>
      <c r="G135" s="323"/>
      <c r="H135" s="404"/>
      <c r="I135" s="382"/>
      <c r="J135" s="181" t="s">
        <v>31</v>
      </c>
      <c r="K135" s="237" t="s">
        <v>261</v>
      </c>
      <c r="L135" s="238"/>
      <c r="M135" s="238"/>
      <c r="N135" s="238"/>
      <c r="O135" s="238"/>
      <c r="P135" s="239"/>
      <c r="Q135" s="280"/>
      <c r="R135" s="369"/>
      <c r="S135" s="94"/>
      <c r="U135" s="86"/>
      <c r="V135" s="372"/>
      <c r="W135" s="374"/>
      <c r="X135" s="374"/>
      <c r="Y135" s="374"/>
      <c r="Z135" s="374"/>
      <c r="AA135" s="374"/>
      <c r="AB135" s="374"/>
      <c r="AC135" s="374"/>
      <c r="AD135" s="374"/>
      <c r="AE135" s="374"/>
      <c r="AF135" s="374"/>
      <c r="AG135" s="374"/>
      <c r="AH135" s="440"/>
      <c r="AI135" s="46"/>
    </row>
    <row r="136" spans="1:35" ht="39.950000000000003" customHeight="1">
      <c r="A136" s="42"/>
      <c r="B136" s="45"/>
      <c r="C136" s="346"/>
      <c r="D136" s="360"/>
      <c r="E136" s="301"/>
      <c r="F136" s="353"/>
      <c r="G136" s="285">
        <v>26</v>
      </c>
      <c r="H136" s="338" t="s">
        <v>262</v>
      </c>
      <c r="I136" s="339"/>
      <c r="J136" s="199" t="s">
        <v>27</v>
      </c>
      <c r="K136" s="240" t="s">
        <v>263</v>
      </c>
      <c r="L136" s="241"/>
      <c r="M136" s="241"/>
      <c r="N136" s="241"/>
      <c r="O136" s="241"/>
      <c r="P136" s="242"/>
      <c r="Q136" s="278">
        <v>21</v>
      </c>
      <c r="R136" s="379" t="s">
        <v>264</v>
      </c>
      <c r="S136" s="94"/>
      <c r="U136" s="86"/>
      <c r="V136" s="371"/>
      <c r="W136" s="373"/>
      <c r="X136" s="373">
        <f>IF($Q$136="","",$Q$136)</f>
        <v>21</v>
      </c>
      <c r="Y136" s="373"/>
      <c r="Z136" s="373">
        <f>IF($Q$136="","",$Q$136)</f>
        <v>21</v>
      </c>
      <c r="AA136" s="373">
        <f>IF($Q$136="","",$Q$136)</f>
        <v>21</v>
      </c>
      <c r="AB136" s="373"/>
      <c r="AC136" s="373">
        <f>IF($Q$136="","",$Q$136)</f>
        <v>21</v>
      </c>
      <c r="AD136" s="373"/>
      <c r="AE136" s="373"/>
      <c r="AF136" s="373"/>
      <c r="AG136" s="373"/>
      <c r="AH136" s="373">
        <f>IF($Q$136="","",$Q$136)</f>
        <v>21</v>
      </c>
      <c r="AI136" s="46"/>
    </row>
    <row r="137" spans="1:35" ht="39.950000000000003" customHeight="1">
      <c r="A137" s="42"/>
      <c r="B137" s="45"/>
      <c r="C137" s="346"/>
      <c r="D137" s="360"/>
      <c r="E137" s="301"/>
      <c r="F137" s="353"/>
      <c r="G137" s="286"/>
      <c r="H137" s="340"/>
      <c r="I137" s="341"/>
      <c r="J137" s="178" t="s">
        <v>85</v>
      </c>
      <c r="K137" s="243" t="s">
        <v>265</v>
      </c>
      <c r="L137" s="244"/>
      <c r="M137" s="244"/>
      <c r="N137" s="244"/>
      <c r="O137" s="244"/>
      <c r="P137" s="245"/>
      <c r="Q137" s="279"/>
      <c r="R137" s="298"/>
      <c r="S137" s="94"/>
      <c r="U137" s="86"/>
      <c r="V137" s="372"/>
      <c r="W137" s="374"/>
      <c r="X137" s="374"/>
      <c r="Y137" s="374"/>
      <c r="Z137" s="374"/>
      <c r="AA137" s="374"/>
      <c r="AB137" s="374"/>
      <c r="AC137" s="374"/>
      <c r="AD137" s="374"/>
      <c r="AE137" s="374"/>
      <c r="AF137" s="374"/>
      <c r="AG137" s="374"/>
      <c r="AH137" s="374"/>
      <c r="AI137" s="46"/>
    </row>
    <row r="138" spans="1:35" ht="39.950000000000003" customHeight="1">
      <c r="A138" s="42"/>
      <c r="B138" s="45"/>
      <c r="C138" s="346"/>
      <c r="D138" s="360"/>
      <c r="E138" s="301"/>
      <c r="F138" s="353"/>
      <c r="G138" s="286"/>
      <c r="H138" s="340"/>
      <c r="I138" s="341"/>
      <c r="J138" s="179" t="s">
        <v>29</v>
      </c>
      <c r="K138" s="243" t="s">
        <v>266</v>
      </c>
      <c r="L138" s="244"/>
      <c r="M138" s="244"/>
      <c r="N138" s="244"/>
      <c r="O138" s="244"/>
      <c r="P138" s="245"/>
      <c r="Q138" s="279"/>
      <c r="R138" s="298"/>
      <c r="S138" s="94"/>
      <c r="U138" s="86"/>
      <c r="V138" s="372"/>
      <c r="W138" s="374"/>
      <c r="X138" s="374"/>
      <c r="Y138" s="374"/>
      <c r="Z138" s="374"/>
      <c r="AA138" s="374"/>
      <c r="AB138" s="374"/>
      <c r="AC138" s="374"/>
      <c r="AD138" s="374"/>
      <c r="AE138" s="374"/>
      <c r="AF138" s="374"/>
      <c r="AG138" s="374"/>
      <c r="AH138" s="374"/>
      <c r="AI138" s="46"/>
    </row>
    <row r="139" spans="1:35" ht="39.950000000000003" customHeight="1">
      <c r="A139" s="42"/>
      <c r="B139" s="45"/>
      <c r="C139" s="346"/>
      <c r="D139" s="360"/>
      <c r="E139" s="301"/>
      <c r="F139" s="353"/>
      <c r="G139" s="286"/>
      <c r="H139" s="340"/>
      <c r="I139" s="341"/>
      <c r="J139" s="180" t="s">
        <v>30</v>
      </c>
      <c r="K139" s="243" t="s">
        <v>267</v>
      </c>
      <c r="L139" s="244"/>
      <c r="M139" s="244"/>
      <c r="N139" s="244"/>
      <c r="O139" s="244"/>
      <c r="P139" s="245"/>
      <c r="Q139" s="279"/>
      <c r="R139" s="298"/>
      <c r="S139" s="94"/>
      <c r="U139" s="86"/>
      <c r="V139" s="372"/>
      <c r="W139" s="374"/>
      <c r="X139" s="374"/>
      <c r="Y139" s="374"/>
      <c r="Z139" s="374"/>
      <c r="AA139" s="374"/>
      <c r="AB139" s="374"/>
      <c r="AC139" s="374"/>
      <c r="AD139" s="374"/>
      <c r="AE139" s="374"/>
      <c r="AF139" s="374"/>
      <c r="AG139" s="374"/>
      <c r="AH139" s="374"/>
      <c r="AI139" s="46"/>
    </row>
    <row r="140" spans="1:35" ht="75.75" customHeight="1" thickBot="1">
      <c r="A140" s="42"/>
      <c r="B140" s="45"/>
      <c r="C140" s="346"/>
      <c r="D140" s="360"/>
      <c r="E140" s="351"/>
      <c r="F140" s="354"/>
      <c r="G140" s="323"/>
      <c r="H140" s="342"/>
      <c r="I140" s="343"/>
      <c r="J140" s="181" t="s">
        <v>31</v>
      </c>
      <c r="K140" s="237" t="s">
        <v>268</v>
      </c>
      <c r="L140" s="238"/>
      <c r="M140" s="238"/>
      <c r="N140" s="238"/>
      <c r="O140" s="238"/>
      <c r="P140" s="239"/>
      <c r="Q140" s="280"/>
      <c r="R140" s="298"/>
      <c r="S140" s="94"/>
      <c r="U140" s="86"/>
      <c r="V140" s="372"/>
      <c r="W140" s="374"/>
      <c r="X140" s="374"/>
      <c r="Y140" s="374"/>
      <c r="Z140" s="374"/>
      <c r="AA140" s="374"/>
      <c r="AB140" s="374"/>
      <c r="AC140" s="374"/>
      <c r="AD140" s="374"/>
      <c r="AE140" s="374"/>
      <c r="AF140" s="374"/>
      <c r="AG140" s="374"/>
      <c r="AH140" s="374"/>
      <c r="AI140" s="46"/>
    </row>
    <row r="141" spans="1:35" ht="39.950000000000003" customHeight="1">
      <c r="A141" s="42"/>
      <c r="B141" s="45"/>
      <c r="C141" s="346"/>
      <c r="D141" s="360"/>
      <c r="E141" s="300" t="s">
        <v>269</v>
      </c>
      <c r="F141" s="355">
        <f>IF(SUM(Q141:Q145)=0,"",AVERAGE(Q141:Q145))</f>
        <v>50</v>
      </c>
      <c r="G141" s="285">
        <v>27</v>
      </c>
      <c r="H141" s="326" t="s">
        <v>270</v>
      </c>
      <c r="I141" s="308"/>
      <c r="J141" s="199" t="s">
        <v>27</v>
      </c>
      <c r="K141" s="240" t="s">
        <v>271</v>
      </c>
      <c r="L141" s="241"/>
      <c r="M141" s="241"/>
      <c r="N141" s="241"/>
      <c r="O141" s="241"/>
      <c r="P141" s="242"/>
      <c r="Q141" s="278">
        <v>50</v>
      </c>
      <c r="R141" s="297" t="s">
        <v>272</v>
      </c>
      <c r="S141" s="94"/>
      <c r="U141" s="86"/>
      <c r="V141" s="371"/>
      <c r="W141" s="373">
        <f>IF($Q$141="","",$Q$141)</f>
        <v>50</v>
      </c>
      <c r="X141" s="373">
        <f>IF($Q$141="","",$Q$141)</f>
        <v>50</v>
      </c>
      <c r="Y141" s="373"/>
      <c r="Z141" s="373"/>
      <c r="AA141" s="373"/>
      <c r="AB141" s="373"/>
      <c r="AC141" s="373">
        <f>IF($Q$141="","",$Q$141)</f>
        <v>50</v>
      </c>
      <c r="AD141" s="373"/>
      <c r="AE141" s="373"/>
      <c r="AF141" s="373"/>
      <c r="AG141" s="373"/>
      <c r="AH141" s="373">
        <f>IF($Q$141="","",$Q$141)</f>
        <v>50</v>
      </c>
      <c r="AI141" s="46"/>
    </row>
    <row r="142" spans="1:35" ht="53.25" customHeight="1">
      <c r="A142" s="42"/>
      <c r="B142" s="45"/>
      <c r="C142" s="346"/>
      <c r="D142" s="360"/>
      <c r="E142" s="301"/>
      <c r="F142" s="356"/>
      <c r="G142" s="286"/>
      <c r="H142" s="327"/>
      <c r="I142" s="310"/>
      <c r="J142" s="178" t="s">
        <v>85</v>
      </c>
      <c r="K142" s="243" t="s">
        <v>273</v>
      </c>
      <c r="L142" s="244"/>
      <c r="M142" s="244"/>
      <c r="N142" s="244"/>
      <c r="O142" s="244"/>
      <c r="P142" s="245"/>
      <c r="Q142" s="279"/>
      <c r="R142" s="298"/>
      <c r="S142" s="94"/>
      <c r="U142" s="86"/>
      <c r="V142" s="372"/>
      <c r="W142" s="374"/>
      <c r="X142" s="374"/>
      <c r="Y142" s="374"/>
      <c r="Z142" s="374"/>
      <c r="AA142" s="374"/>
      <c r="AB142" s="374"/>
      <c r="AC142" s="374"/>
      <c r="AD142" s="374"/>
      <c r="AE142" s="374"/>
      <c r="AF142" s="374"/>
      <c r="AG142" s="374"/>
      <c r="AH142" s="374"/>
      <c r="AI142" s="46"/>
    </row>
    <row r="143" spans="1:35" ht="54" customHeight="1">
      <c r="A143" s="42"/>
      <c r="B143" s="45"/>
      <c r="C143" s="346"/>
      <c r="D143" s="360"/>
      <c r="E143" s="301"/>
      <c r="F143" s="356"/>
      <c r="G143" s="286"/>
      <c r="H143" s="327"/>
      <c r="I143" s="310"/>
      <c r="J143" s="179" t="s">
        <v>29</v>
      </c>
      <c r="K143" s="243" t="s">
        <v>274</v>
      </c>
      <c r="L143" s="244"/>
      <c r="M143" s="244"/>
      <c r="N143" s="244"/>
      <c r="O143" s="244"/>
      <c r="P143" s="245"/>
      <c r="Q143" s="279"/>
      <c r="R143" s="298"/>
      <c r="S143" s="94"/>
      <c r="U143" s="86"/>
      <c r="V143" s="372"/>
      <c r="W143" s="374"/>
      <c r="X143" s="374"/>
      <c r="Y143" s="374"/>
      <c r="Z143" s="374"/>
      <c r="AA143" s="374"/>
      <c r="AB143" s="374"/>
      <c r="AC143" s="374"/>
      <c r="AD143" s="374"/>
      <c r="AE143" s="374"/>
      <c r="AF143" s="374"/>
      <c r="AG143" s="374"/>
      <c r="AH143" s="374"/>
      <c r="AI143" s="46"/>
    </row>
    <row r="144" spans="1:35" ht="81" customHeight="1">
      <c r="A144" s="42"/>
      <c r="B144" s="45"/>
      <c r="C144" s="346"/>
      <c r="D144" s="360"/>
      <c r="E144" s="301"/>
      <c r="F144" s="356"/>
      <c r="G144" s="286"/>
      <c r="H144" s="327"/>
      <c r="I144" s="310"/>
      <c r="J144" s="180" t="s">
        <v>30</v>
      </c>
      <c r="K144" s="243" t="s">
        <v>275</v>
      </c>
      <c r="L144" s="244"/>
      <c r="M144" s="244"/>
      <c r="N144" s="244"/>
      <c r="O144" s="244"/>
      <c r="P144" s="245"/>
      <c r="Q144" s="279"/>
      <c r="R144" s="298"/>
      <c r="S144" s="94"/>
      <c r="U144" s="86"/>
      <c r="V144" s="372"/>
      <c r="W144" s="374"/>
      <c r="X144" s="374"/>
      <c r="Y144" s="374"/>
      <c r="Z144" s="374"/>
      <c r="AA144" s="374"/>
      <c r="AB144" s="374"/>
      <c r="AC144" s="374"/>
      <c r="AD144" s="374"/>
      <c r="AE144" s="374"/>
      <c r="AF144" s="374"/>
      <c r="AG144" s="374"/>
      <c r="AH144" s="374"/>
      <c r="AI144" s="46"/>
    </row>
    <row r="145" spans="1:35" ht="80.25" customHeight="1" thickBot="1">
      <c r="A145" s="42"/>
      <c r="B145" s="45"/>
      <c r="C145" s="347"/>
      <c r="D145" s="364"/>
      <c r="E145" s="302"/>
      <c r="F145" s="357"/>
      <c r="G145" s="380"/>
      <c r="H145" s="405"/>
      <c r="I145" s="406"/>
      <c r="J145" s="181" t="s">
        <v>31</v>
      </c>
      <c r="K145" s="249" t="s">
        <v>276</v>
      </c>
      <c r="L145" s="250"/>
      <c r="M145" s="250"/>
      <c r="N145" s="250"/>
      <c r="O145" s="250"/>
      <c r="P145" s="251"/>
      <c r="Q145" s="306"/>
      <c r="R145" s="314"/>
      <c r="S145" s="94"/>
      <c r="U145" s="86"/>
      <c r="V145" s="372"/>
      <c r="W145" s="374"/>
      <c r="X145" s="374"/>
      <c r="Y145" s="374"/>
      <c r="Z145" s="374"/>
      <c r="AA145" s="374"/>
      <c r="AB145" s="374"/>
      <c r="AC145" s="374"/>
      <c r="AD145" s="374"/>
      <c r="AE145" s="374"/>
      <c r="AF145" s="374"/>
      <c r="AG145" s="374"/>
      <c r="AH145" s="374"/>
      <c r="AI145" s="46"/>
    </row>
    <row r="146" spans="1:35" ht="39.950000000000003" customHeight="1">
      <c r="A146" s="42"/>
      <c r="B146" s="45"/>
      <c r="C146" s="345" t="s">
        <v>277</v>
      </c>
      <c r="D146" s="348">
        <f>IF(SUM(Q146:Q180)=0,"",AVERAGE(Q146:Q180))</f>
        <v>34.571428571428569</v>
      </c>
      <c r="E146" s="365" t="s">
        <v>278</v>
      </c>
      <c r="F146" s="366">
        <f>IF(SUM(Q146:Q155)=0,"",AVERAGE(Q146:Q155))</f>
        <v>40</v>
      </c>
      <c r="G146" s="288">
        <v>28</v>
      </c>
      <c r="H146" s="407" t="s">
        <v>279</v>
      </c>
      <c r="I146" s="408"/>
      <c r="J146" s="199" t="s">
        <v>27</v>
      </c>
      <c r="K146" s="252" t="s">
        <v>280</v>
      </c>
      <c r="L146" s="253"/>
      <c r="M146" s="253"/>
      <c r="N146" s="253"/>
      <c r="O146" s="253"/>
      <c r="P146" s="254"/>
      <c r="Q146" s="281">
        <v>60</v>
      </c>
      <c r="R146" s="370" t="s">
        <v>281</v>
      </c>
      <c r="S146" s="94"/>
      <c r="U146" s="86"/>
      <c r="V146" s="371"/>
      <c r="W146" s="373"/>
      <c r="X146" s="373"/>
      <c r="Y146" s="373"/>
      <c r="Z146" s="373"/>
      <c r="AA146" s="373"/>
      <c r="AB146" s="373"/>
      <c r="AC146" s="373"/>
      <c r="AD146" s="373"/>
      <c r="AE146" s="373"/>
      <c r="AF146" s="373">
        <f>IF($Q$146="","",$Q$146)</f>
        <v>60</v>
      </c>
      <c r="AG146" s="373">
        <f>IF($Q$146="","",$Q$146)</f>
        <v>60</v>
      </c>
      <c r="AH146" s="441"/>
      <c r="AI146" s="46"/>
    </row>
    <row r="147" spans="1:35" ht="39.950000000000003" customHeight="1">
      <c r="A147" s="42"/>
      <c r="B147" s="45"/>
      <c r="C147" s="346"/>
      <c r="D147" s="349"/>
      <c r="E147" s="301"/>
      <c r="F147" s="353"/>
      <c r="G147" s="286"/>
      <c r="H147" s="327"/>
      <c r="I147" s="310"/>
      <c r="J147" s="178" t="s">
        <v>85</v>
      </c>
      <c r="K147" s="243" t="s">
        <v>282</v>
      </c>
      <c r="L147" s="244"/>
      <c r="M147" s="244"/>
      <c r="N147" s="244"/>
      <c r="O147" s="244"/>
      <c r="P147" s="245"/>
      <c r="Q147" s="279"/>
      <c r="R147" s="298"/>
      <c r="S147" s="94"/>
      <c r="U147" s="86"/>
      <c r="V147" s="372"/>
      <c r="W147" s="374"/>
      <c r="X147" s="374"/>
      <c r="Y147" s="374"/>
      <c r="Z147" s="374"/>
      <c r="AA147" s="374"/>
      <c r="AB147" s="374"/>
      <c r="AC147" s="374"/>
      <c r="AD147" s="374"/>
      <c r="AE147" s="374"/>
      <c r="AF147" s="374"/>
      <c r="AG147" s="374"/>
      <c r="AH147" s="440"/>
      <c r="AI147" s="46"/>
    </row>
    <row r="148" spans="1:35" ht="54.75" customHeight="1">
      <c r="A148" s="42"/>
      <c r="B148" s="45"/>
      <c r="C148" s="346"/>
      <c r="D148" s="349"/>
      <c r="E148" s="301"/>
      <c r="F148" s="353"/>
      <c r="G148" s="286"/>
      <c r="H148" s="327"/>
      <c r="I148" s="310"/>
      <c r="J148" s="179" t="s">
        <v>29</v>
      </c>
      <c r="K148" s="243" t="s">
        <v>283</v>
      </c>
      <c r="L148" s="244"/>
      <c r="M148" s="244"/>
      <c r="N148" s="244"/>
      <c r="O148" s="244"/>
      <c r="P148" s="245"/>
      <c r="Q148" s="279"/>
      <c r="R148" s="298"/>
      <c r="S148" s="94"/>
      <c r="U148" s="86"/>
      <c r="V148" s="372"/>
      <c r="W148" s="374"/>
      <c r="X148" s="374"/>
      <c r="Y148" s="374"/>
      <c r="Z148" s="374"/>
      <c r="AA148" s="374"/>
      <c r="AB148" s="374"/>
      <c r="AC148" s="374"/>
      <c r="AD148" s="374"/>
      <c r="AE148" s="374"/>
      <c r="AF148" s="374"/>
      <c r="AG148" s="374"/>
      <c r="AH148" s="440"/>
      <c r="AI148" s="46"/>
    </row>
    <row r="149" spans="1:35" ht="56.25" customHeight="1">
      <c r="A149" s="42"/>
      <c r="B149" s="45"/>
      <c r="C149" s="346"/>
      <c r="D149" s="349"/>
      <c r="E149" s="301"/>
      <c r="F149" s="353"/>
      <c r="G149" s="286"/>
      <c r="H149" s="327"/>
      <c r="I149" s="310"/>
      <c r="J149" s="180" t="s">
        <v>30</v>
      </c>
      <c r="K149" s="243" t="s">
        <v>284</v>
      </c>
      <c r="L149" s="244"/>
      <c r="M149" s="244"/>
      <c r="N149" s="244"/>
      <c r="O149" s="244"/>
      <c r="P149" s="245"/>
      <c r="Q149" s="279"/>
      <c r="R149" s="298"/>
      <c r="S149" s="94"/>
      <c r="U149" s="86"/>
      <c r="V149" s="372"/>
      <c r="W149" s="374"/>
      <c r="X149" s="374"/>
      <c r="Y149" s="374"/>
      <c r="Z149" s="374"/>
      <c r="AA149" s="374"/>
      <c r="AB149" s="374"/>
      <c r="AC149" s="374"/>
      <c r="AD149" s="374"/>
      <c r="AE149" s="374"/>
      <c r="AF149" s="374"/>
      <c r="AG149" s="374"/>
      <c r="AH149" s="440"/>
      <c r="AI149" s="46"/>
    </row>
    <row r="150" spans="1:35" ht="66" customHeight="1" thickBot="1">
      <c r="A150" s="42"/>
      <c r="B150" s="45"/>
      <c r="C150" s="346"/>
      <c r="D150" s="349"/>
      <c r="E150" s="301"/>
      <c r="F150" s="353"/>
      <c r="G150" s="323"/>
      <c r="H150" s="328"/>
      <c r="I150" s="329"/>
      <c r="J150" s="181" t="s">
        <v>31</v>
      </c>
      <c r="K150" s="237" t="s">
        <v>285</v>
      </c>
      <c r="L150" s="238"/>
      <c r="M150" s="238"/>
      <c r="N150" s="238"/>
      <c r="O150" s="238"/>
      <c r="P150" s="239"/>
      <c r="Q150" s="280"/>
      <c r="R150" s="298"/>
      <c r="S150" s="94"/>
      <c r="U150" s="86"/>
      <c r="V150" s="372"/>
      <c r="W150" s="374"/>
      <c r="X150" s="374"/>
      <c r="Y150" s="374"/>
      <c r="Z150" s="374"/>
      <c r="AA150" s="374"/>
      <c r="AB150" s="374"/>
      <c r="AC150" s="374"/>
      <c r="AD150" s="374"/>
      <c r="AE150" s="374"/>
      <c r="AF150" s="374"/>
      <c r="AG150" s="374"/>
      <c r="AH150" s="440"/>
      <c r="AI150" s="46"/>
    </row>
    <row r="151" spans="1:35" ht="39.950000000000003" customHeight="1">
      <c r="A151" s="42"/>
      <c r="B151" s="45"/>
      <c r="C151" s="346"/>
      <c r="D151" s="349"/>
      <c r="E151" s="301"/>
      <c r="F151" s="353"/>
      <c r="G151" s="285">
        <v>29</v>
      </c>
      <c r="H151" s="326" t="s">
        <v>286</v>
      </c>
      <c r="I151" s="308"/>
      <c r="J151" s="199" t="s">
        <v>27</v>
      </c>
      <c r="K151" s="240" t="s">
        <v>287</v>
      </c>
      <c r="L151" s="241"/>
      <c r="M151" s="241"/>
      <c r="N151" s="241"/>
      <c r="O151" s="241"/>
      <c r="P151" s="242"/>
      <c r="Q151" s="278">
        <v>20</v>
      </c>
      <c r="R151" s="297" t="s">
        <v>288</v>
      </c>
      <c r="S151" s="94"/>
      <c r="U151" s="86"/>
      <c r="V151" s="371"/>
      <c r="W151" s="373"/>
      <c r="X151" s="373"/>
      <c r="Y151" s="373"/>
      <c r="Z151" s="373"/>
      <c r="AA151" s="373"/>
      <c r="AB151" s="373"/>
      <c r="AC151" s="373">
        <f>IF($Q$151="","",$Q$151)</f>
        <v>20</v>
      </c>
      <c r="AD151" s="373"/>
      <c r="AE151" s="373"/>
      <c r="AF151" s="373">
        <f>IF($Q$151="","",$Q$151)</f>
        <v>20</v>
      </c>
      <c r="AG151" s="373">
        <f>IF($Q$151="","",$Q$151)</f>
        <v>20</v>
      </c>
      <c r="AH151" s="441"/>
      <c r="AI151" s="46"/>
    </row>
    <row r="152" spans="1:35" ht="53.25" customHeight="1">
      <c r="A152" s="42"/>
      <c r="B152" s="45"/>
      <c r="C152" s="346"/>
      <c r="D152" s="349"/>
      <c r="E152" s="301"/>
      <c r="F152" s="353"/>
      <c r="G152" s="286"/>
      <c r="H152" s="327"/>
      <c r="I152" s="310"/>
      <c r="J152" s="178" t="s">
        <v>85</v>
      </c>
      <c r="K152" s="243" t="s">
        <v>289</v>
      </c>
      <c r="L152" s="244"/>
      <c r="M152" s="244"/>
      <c r="N152" s="244"/>
      <c r="O152" s="244"/>
      <c r="P152" s="245"/>
      <c r="Q152" s="279"/>
      <c r="R152" s="298"/>
      <c r="S152" s="94"/>
      <c r="U152" s="86"/>
      <c r="V152" s="372"/>
      <c r="W152" s="374"/>
      <c r="X152" s="374"/>
      <c r="Y152" s="374"/>
      <c r="Z152" s="374"/>
      <c r="AA152" s="374"/>
      <c r="AB152" s="374"/>
      <c r="AC152" s="374"/>
      <c r="AD152" s="374"/>
      <c r="AE152" s="374"/>
      <c r="AF152" s="374"/>
      <c r="AG152" s="374"/>
      <c r="AH152" s="440"/>
      <c r="AI152" s="46"/>
    </row>
    <row r="153" spans="1:35" ht="69" customHeight="1">
      <c r="A153" s="42"/>
      <c r="B153" s="45"/>
      <c r="C153" s="346"/>
      <c r="D153" s="349"/>
      <c r="E153" s="301"/>
      <c r="F153" s="353"/>
      <c r="G153" s="286"/>
      <c r="H153" s="327"/>
      <c r="I153" s="310"/>
      <c r="J153" s="179" t="s">
        <v>29</v>
      </c>
      <c r="K153" s="243" t="s">
        <v>290</v>
      </c>
      <c r="L153" s="244"/>
      <c r="M153" s="244"/>
      <c r="N153" s="244"/>
      <c r="O153" s="244"/>
      <c r="P153" s="245"/>
      <c r="Q153" s="279"/>
      <c r="R153" s="298"/>
      <c r="S153" s="94"/>
      <c r="U153" s="86"/>
      <c r="V153" s="372"/>
      <c r="W153" s="374"/>
      <c r="X153" s="374"/>
      <c r="Y153" s="374"/>
      <c r="Z153" s="374"/>
      <c r="AA153" s="374"/>
      <c r="AB153" s="374"/>
      <c r="AC153" s="374"/>
      <c r="AD153" s="374"/>
      <c r="AE153" s="374"/>
      <c r="AF153" s="374"/>
      <c r="AG153" s="374"/>
      <c r="AH153" s="440"/>
      <c r="AI153" s="46"/>
    </row>
    <row r="154" spans="1:35" ht="67.5" customHeight="1">
      <c r="A154" s="42"/>
      <c r="B154" s="45"/>
      <c r="C154" s="346"/>
      <c r="D154" s="349"/>
      <c r="E154" s="301"/>
      <c r="F154" s="353"/>
      <c r="G154" s="286"/>
      <c r="H154" s="327"/>
      <c r="I154" s="310"/>
      <c r="J154" s="180" t="s">
        <v>30</v>
      </c>
      <c r="K154" s="243" t="s">
        <v>291</v>
      </c>
      <c r="L154" s="244"/>
      <c r="M154" s="244"/>
      <c r="N154" s="244"/>
      <c r="O154" s="244"/>
      <c r="P154" s="245"/>
      <c r="Q154" s="279"/>
      <c r="R154" s="298"/>
      <c r="S154" s="94"/>
      <c r="U154" s="86"/>
      <c r="V154" s="372"/>
      <c r="W154" s="374"/>
      <c r="X154" s="374"/>
      <c r="Y154" s="374"/>
      <c r="Z154" s="374"/>
      <c r="AA154" s="374"/>
      <c r="AB154" s="374"/>
      <c r="AC154" s="374"/>
      <c r="AD154" s="374"/>
      <c r="AE154" s="374"/>
      <c r="AF154" s="374"/>
      <c r="AG154" s="374"/>
      <c r="AH154" s="440"/>
      <c r="AI154" s="46"/>
    </row>
    <row r="155" spans="1:35" ht="88.5" customHeight="1" thickBot="1">
      <c r="A155" s="42"/>
      <c r="B155" s="45"/>
      <c r="C155" s="346"/>
      <c r="D155" s="349"/>
      <c r="E155" s="351"/>
      <c r="F155" s="354"/>
      <c r="G155" s="323"/>
      <c r="H155" s="328"/>
      <c r="I155" s="329"/>
      <c r="J155" s="181" t="s">
        <v>31</v>
      </c>
      <c r="K155" s="237" t="s">
        <v>292</v>
      </c>
      <c r="L155" s="238"/>
      <c r="M155" s="238"/>
      <c r="N155" s="238"/>
      <c r="O155" s="238"/>
      <c r="P155" s="239"/>
      <c r="Q155" s="280"/>
      <c r="R155" s="299"/>
      <c r="S155" s="94"/>
      <c r="U155" s="86"/>
      <c r="V155" s="372"/>
      <c r="W155" s="374"/>
      <c r="X155" s="374"/>
      <c r="Y155" s="374"/>
      <c r="Z155" s="374"/>
      <c r="AA155" s="374"/>
      <c r="AB155" s="374"/>
      <c r="AC155" s="374"/>
      <c r="AD155" s="374"/>
      <c r="AE155" s="374"/>
      <c r="AF155" s="374"/>
      <c r="AG155" s="374"/>
      <c r="AH155" s="440"/>
      <c r="AI155" s="46"/>
    </row>
    <row r="156" spans="1:35" ht="39.950000000000003" customHeight="1">
      <c r="A156" s="42"/>
      <c r="B156" s="45"/>
      <c r="C156" s="346"/>
      <c r="D156" s="349"/>
      <c r="E156" s="300" t="s">
        <v>80</v>
      </c>
      <c r="F156" s="355">
        <f>IF(SUM(Q156:Q160)=0,"",AVERAGE(Q156:Q160))</f>
        <v>20</v>
      </c>
      <c r="G156" s="285">
        <v>30</v>
      </c>
      <c r="H156" s="326" t="s">
        <v>293</v>
      </c>
      <c r="I156" s="308"/>
      <c r="J156" s="199" t="s">
        <v>27</v>
      </c>
      <c r="K156" s="240" t="s">
        <v>294</v>
      </c>
      <c r="L156" s="241"/>
      <c r="M156" s="241"/>
      <c r="N156" s="241"/>
      <c r="O156" s="241"/>
      <c r="P156" s="242"/>
      <c r="Q156" s="278">
        <v>20</v>
      </c>
      <c r="R156" s="313"/>
      <c r="S156" s="94"/>
      <c r="U156" s="86"/>
      <c r="V156" s="371"/>
      <c r="W156" s="373"/>
      <c r="X156" s="373">
        <f>IF($Q$156="","",$Q$156)</f>
        <v>20</v>
      </c>
      <c r="Y156" s="373"/>
      <c r="Z156" s="373"/>
      <c r="AA156" s="373"/>
      <c r="AB156" s="373"/>
      <c r="AC156" s="373">
        <f>IF($Q$156="","",$Q$156)</f>
        <v>20</v>
      </c>
      <c r="AD156" s="373"/>
      <c r="AE156" s="373">
        <f>IF($Q$156="","",$Q$156)</f>
        <v>20</v>
      </c>
      <c r="AF156" s="373">
        <f>IF($Q$156="","",$Q$156)</f>
        <v>20</v>
      </c>
      <c r="AG156" s="373">
        <f>IF($Q$156="","",$Q$156)</f>
        <v>20</v>
      </c>
      <c r="AH156" s="373">
        <f>IF($Q$156="","",$Q$156)</f>
        <v>20</v>
      </c>
      <c r="AI156" s="46"/>
    </row>
    <row r="157" spans="1:35" ht="39.950000000000003" customHeight="1">
      <c r="A157" s="42"/>
      <c r="B157" s="45"/>
      <c r="C157" s="346"/>
      <c r="D157" s="349"/>
      <c r="E157" s="301"/>
      <c r="F157" s="356"/>
      <c r="G157" s="286"/>
      <c r="H157" s="327"/>
      <c r="I157" s="310"/>
      <c r="J157" s="178" t="s">
        <v>85</v>
      </c>
      <c r="K157" s="243" t="s">
        <v>295</v>
      </c>
      <c r="L157" s="244"/>
      <c r="M157" s="244"/>
      <c r="N157" s="244"/>
      <c r="O157" s="244"/>
      <c r="P157" s="245"/>
      <c r="Q157" s="279"/>
      <c r="R157" s="298"/>
      <c r="S157" s="94"/>
      <c r="U157" s="86"/>
      <c r="V157" s="372"/>
      <c r="W157" s="374"/>
      <c r="X157" s="374"/>
      <c r="Y157" s="374"/>
      <c r="Z157" s="374"/>
      <c r="AA157" s="374"/>
      <c r="AB157" s="374"/>
      <c r="AC157" s="374"/>
      <c r="AD157" s="374"/>
      <c r="AE157" s="374"/>
      <c r="AF157" s="374"/>
      <c r="AG157" s="374"/>
      <c r="AH157" s="374"/>
      <c r="AI157" s="46"/>
    </row>
    <row r="158" spans="1:35" ht="39.950000000000003" customHeight="1">
      <c r="A158" s="42"/>
      <c r="B158" s="45"/>
      <c r="C158" s="346"/>
      <c r="D158" s="349"/>
      <c r="E158" s="301"/>
      <c r="F158" s="356"/>
      <c r="G158" s="286"/>
      <c r="H158" s="327"/>
      <c r="I158" s="310"/>
      <c r="J158" s="179" t="s">
        <v>29</v>
      </c>
      <c r="K158" s="243" t="s">
        <v>296</v>
      </c>
      <c r="L158" s="244"/>
      <c r="M158" s="244"/>
      <c r="N158" s="244"/>
      <c r="O158" s="244"/>
      <c r="P158" s="245"/>
      <c r="Q158" s="279"/>
      <c r="R158" s="298"/>
      <c r="S158" s="94"/>
      <c r="U158" s="86"/>
      <c r="V158" s="372"/>
      <c r="W158" s="374"/>
      <c r="X158" s="374"/>
      <c r="Y158" s="374"/>
      <c r="Z158" s="374"/>
      <c r="AA158" s="374"/>
      <c r="AB158" s="374"/>
      <c r="AC158" s="374"/>
      <c r="AD158" s="374"/>
      <c r="AE158" s="374"/>
      <c r="AF158" s="374"/>
      <c r="AG158" s="374"/>
      <c r="AH158" s="374"/>
      <c r="AI158" s="46"/>
    </row>
    <row r="159" spans="1:35" ht="39.950000000000003" customHeight="1">
      <c r="A159" s="42"/>
      <c r="B159" s="45"/>
      <c r="C159" s="346"/>
      <c r="D159" s="349"/>
      <c r="E159" s="301"/>
      <c r="F159" s="356"/>
      <c r="G159" s="286"/>
      <c r="H159" s="327"/>
      <c r="I159" s="310"/>
      <c r="J159" s="180" t="s">
        <v>30</v>
      </c>
      <c r="K159" s="243" t="s">
        <v>297</v>
      </c>
      <c r="L159" s="244"/>
      <c r="M159" s="244"/>
      <c r="N159" s="244"/>
      <c r="O159" s="244"/>
      <c r="P159" s="245"/>
      <c r="Q159" s="279"/>
      <c r="R159" s="298"/>
      <c r="S159" s="94"/>
      <c r="U159" s="86"/>
      <c r="V159" s="372"/>
      <c r="W159" s="374"/>
      <c r="X159" s="374"/>
      <c r="Y159" s="374"/>
      <c r="Z159" s="374"/>
      <c r="AA159" s="374"/>
      <c r="AB159" s="374"/>
      <c r="AC159" s="374"/>
      <c r="AD159" s="374"/>
      <c r="AE159" s="374"/>
      <c r="AF159" s="374"/>
      <c r="AG159" s="374"/>
      <c r="AH159" s="374"/>
      <c r="AI159" s="46"/>
    </row>
    <row r="160" spans="1:35" ht="39.950000000000003" customHeight="1" thickBot="1">
      <c r="A160" s="42"/>
      <c r="B160" s="45"/>
      <c r="C160" s="346"/>
      <c r="D160" s="349"/>
      <c r="E160" s="301"/>
      <c r="F160" s="356"/>
      <c r="G160" s="323"/>
      <c r="H160" s="328"/>
      <c r="I160" s="329"/>
      <c r="J160" s="181" t="s">
        <v>31</v>
      </c>
      <c r="K160" s="237" t="s">
        <v>298</v>
      </c>
      <c r="L160" s="238"/>
      <c r="M160" s="238"/>
      <c r="N160" s="238"/>
      <c r="O160" s="238"/>
      <c r="P160" s="239"/>
      <c r="Q160" s="280"/>
      <c r="R160" s="298"/>
      <c r="S160" s="94"/>
      <c r="U160" s="86"/>
      <c r="V160" s="372"/>
      <c r="W160" s="374"/>
      <c r="X160" s="374"/>
      <c r="Y160" s="374"/>
      <c r="Z160" s="374"/>
      <c r="AA160" s="374"/>
      <c r="AB160" s="374"/>
      <c r="AC160" s="374"/>
      <c r="AD160" s="374"/>
      <c r="AE160" s="374"/>
      <c r="AF160" s="374"/>
      <c r="AG160" s="374"/>
      <c r="AH160" s="374"/>
      <c r="AI160" s="46"/>
    </row>
    <row r="161" spans="1:35" ht="39.950000000000003" customHeight="1">
      <c r="A161" s="42"/>
      <c r="B161" s="45"/>
      <c r="C161" s="346"/>
      <c r="D161" s="349"/>
      <c r="E161" s="300" t="s">
        <v>299</v>
      </c>
      <c r="F161" s="352">
        <f>IF(SUM(Q161:Q180)=0,"",AVERAGE(Q161:Q180))</f>
        <v>35.5</v>
      </c>
      <c r="G161" s="285">
        <v>31</v>
      </c>
      <c r="H161" s="326" t="s">
        <v>300</v>
      </c>
      <c r="I161" s="308"/>
      <c r="J161" s="199" t="s">
        <v>27</v>
      </c>
      <c r="K161" s="240" t="s">
        <v>301</v>
      </c>
      <c r="L161" s="241"/>
      <c r="M161" s="241"/>
      <c r="N161" s="241"/>
      <c r="O161" s="241"/>
      <c r="P161" s="242"/>
      <c r="Q161" s="278">
        <v>40</v>
      </c>
      <c r="R161" s="297" t="s">
        <v>302</v>
      </c>
      <c r="S161" s="94"/>
      <c r="U161" s="86"/>
      <c r="V161" s="371"/>
      <c r="W161" s="373"/>
      <c r="X161" s="373"/>
      <c r="Y161" s="373"/>
      <c r="Z161" s="373"/>
      <c r="AA161" s="373"/>
      <c r="AB161" s="373"/>
      <c r="AC161" s="373">
        <f>IF($Q$161="","",$Q$161)</f>
        <v>40</v>
      </c>
      <c r="AD161" s="373"/>
      <c r="AE161" s="373"/>
      <c r="AF161" s="373"/>
      <c r="AG161" s="373"/>
      <c r="AH161" s="441"/>
      <c r="AI161" s="46"/>
    </row>
    <row r="162" spans="1:35" ht="51.75" customHeight="1">
      <c r="A162" s="42"/>
      <c r="B162" s="45"/>
      <c r="C162" s="346"/>
      <c r="D162" s="349"/>
      <c r="E162" s="301"/>
      <c r="F162" s="353"/>
      <c r="G162" s="286"/>
      <c r="H162" s="327"/>
      <c r="I162" s="310"/>
      <c r="J162" s="178" t="s">
        <v>85</v>
      </c>
      <c r="K162" s="243" t="s">
        <v>303</v>
      </c>
      <c r="L162" s="244"/>
      <c r="M162" s="244"/>
      <c r="N162" s="244"/>
      <c r="O162" s="244"/>
      <c r="P162" s="245"/>
      <c r="Q162" s="279"/>
      <c r="R162" s="298"/>
      <c r="S162" s="94"/>
      <c r="U162" s="86"/>
      <c r="V162" s="372"/>
      <c r="W162" s="374"/>
      <c r="X162" s="374"/>
      <c r="Y162" s="374"/>
      <c r="Z162" s="374"/>
      <c r="AA162" s="374"/>
      <c r="AB162" s="374"/>
      <c r="AC162" s="374"/>
      <c r="AD162" s="374"/>
      <c r="AE162" s="374"/>
      <c r="AF162" s="374"/>
      <c r="AG162" s="374"/>
      <c r="AH162" s="440"/>
      <c r="AI162" s="46"/>
    </row>
    <row r="163" spans="1:35" ht="56.25" customHeight="1">
      <c r="A163" s="42"/>
      <c r="B163" s="45"/>
      <c r="C163" s="346"/>
      <c r="D163" s="349"/>
      <c r="E163" s="301"/>
      <c r="F163" s="353"/>
      <c r="G163" s="286"/>
      <c r="H163" s="327"/>
      <c r="I163" s="310"/>
      <c r="J163" s="179" t="s">
        <v>29</v>
      </c>
      <c r="K163" s="243" t="s">
        <v>304</v>
      </c>
      <c r="L163" s="244"/>
      <c r="M163" s="244"/>
      <c r="N163" s="244"/>
      <c r="O163" s="244"/>
      <c r="P163" s="245"/>
      <c r="Q163" s="279"/>
      <c r="R163" s="298"/>
      <c r="S163" s="94"/>
      <c r="U163" s="86"/>
      <c r="V163" s="372"/>
      <c r="W163" s="374"/>
      <c r="X163" s="374"/>
      <c r="Y163" s="374"/>
      <c r="Z163" s="374"/>
      <c r="AA163" s="374"/>
      <c r="AB163" s="374"/>
      <c r="AC163" s="374"/>
      <c r="AD163" s="374"/>
      <c r="AE163" s="374"/>
      <c r="AF163" s="374"/>
      <c r="AG163" s="374"/>
      <c r="AH163" s="440"/>
      <c r="AI163" s="46"/>
    </row>
    <row r="164" spans="1:35" ht="84.75" customHeight="1">
      <c r="A164" s="42"/>
      <c r="B164" s="45"/>
      <c r="C164" s="346"/>
      <c r="D164" s="349"/>
      <c r="E164" s="301"/>
      <c r="F164" s="353"/>
      <c r="G164" s="286"/>
      <c r="H164" s="327"/>
      <c r="I164" s="310"/>
      <c r="J164" s="180" t="s">
        <v>30</v>
      </c>
      <c r="K164" s="243" t="s">
        <v>305</v>
      </c>
      <c r="L164" s="244"/>
      <c r="M164" s="244"/>
      <c r="N164" s="244"/>
      <c r="O164" s="244"/>
      <c r="P164" s="245"/>
      <c r="Q164" s="279"/>
      <c r="R164" s="298"/>
      <c r="S164" s="94"/>
      <c r="U164" s="86"/>
      <c r="V164" s="372"/>
      <c r="W164" s="374"/>
      <c r="X164" s="374"/>
      <c r="Y164" s="374"/>
      <c r="Z164" s="374"/>
      <c r="AA164" s="374"/>
      <c r="AB164" s="374"/>
      <c r="AC164" s="374"/>
      <c r="AD164" s="374"/>
      <c r="AE164" s="374"/>
      <c r="AF164" s="374"/>
      <c r="AG164" s="374"/>
      <c r="AH164" s="440"/>
      <c r="AI164" s="46"/>
    </row>
    <row r="165" spans="1:35" ht="87" customHeight="1" thickBot="1">
      <c r="A165" s="42"/>
      <c r="B165" s="45"/>
      <c r="C165" s="346"/>
      <c r="D165" s="349"/>
      <c r="E165" s="301"/>
      <c r="F165" s="353"/>
      <c r="G165" s="323"/>
      <c r="H165" s="328"/>
      <c r="I165" s="329"/>
      <c r="J165" s="181" t="s">
        <v>31</v>
      </c>
      <c r="K165" s="237" t="s">
        <v>306</v>
      </c>
      <c r="L165" s="238"/>
      <c r="M165" s="238"/>
      <c r="N165" s="238"/>
      <c r="O165" s="238"/>
      <c r="P165" s="239"/>
      <c r="Q165" s="280"/>
      <c r="R165" s="299"/>
      <c r="S165" s="94"/>
      <c r="U165" s="86"/>
      <c r="V165" s="372"/>
      <c r="W165" s="374"/>
      <c r="X165" s="374"/>
      <c r="Y165" s="374"/>
      <c r="Z165" s="374"/>
      <c r="AA165" s="374"/>
      <c r="AB165" s="374"/>
      <c r="AC165" s="374"/>
      <c r="AD165" s="374"/>
      <c r="AE165" s="374"/>
      <c r="AF165" s="374"/>
      <c r="AG165" s="374"/>
      <c r="AH165" s="440"/>
      <c r="AI165" s="46"/>
    </row>
    <row r="166" spans="1:35" ht="39.950000000000003" customHeight="1">
      <c r="A166" s="42"/>
      <c r="B166" s="45"/>
      <c r="C166" s="346"/>
      <c r="D166" s="349"/>
      <c r="E166" s="301"/>
      <c r="F166" s="353"/>
      <c r="G166" s="285">
        <v>32</v>
      </c>
      <c r="H166" s="326" t="s">
        <v>307</v>
      </c>
      <c r="I166" s="308"/>
      <c r="J166" s="199" t="s">
        <v>27</v>
      </c>
      <c r="K166" s="240" t="s">
        <v>308</v>
      </c>
      <c r="L166" s="241"/>
      <c r="M166" s="241"/>
      <c r="N166" s="241"/>
      <c r="O166" s="241"/>
      <c r="P166" s="242"/>
      <c r="Q166" s="278">
        <v>41</v>
      </c>
      <c r="R166" s="297" t="s">
        <v>309</v>
      </c>
      <c r="S166" s="94"/>
      <c r="U166" s="86"/>
      <c r="V166" s="371"/>
      <c r="W166" s="373"/>
      <c r="X166" s="373"/>
      <c r="Y166" s="373"/>
      <c r="Z166" s="373"/>
      <c r="AA166" s="373"/>
      <c r="AB166" s="373"/>
      <c r="AC166" s="373">
        <f>IF($Q$166="","",$Q$166)</f>
        <v>41</v>
      </c>
      <c r="AD166" s="373"/>
      <c r="AE166" s="373"/>
      <c r="AF166" s="373"/>
      <c r="AG166" s="373"/>
      <c r="AH166" s="441"/>
      <c r="AI166" s="46"/>
    </row>
    <row r="167" spans="1:35" ht="47.25" customHeight="1">
      <c r="A167" s="42"/>
      <c r="B167" s="45"/>
      <c r="C167" s="346"/>
      <c r="D167" s="349"/>
      <c r="E167" s="301"/>
      <c r="F167" s="353"/>
      <c r="G167" s="286"/>
      <c r="H167" s="327"/>
      <c r="I167" s="310"/>
      <c r="J167" s="178" t="s">
        <v>85</v>
      </c>
      <c r="K167" s="243" t="s">
        <v>310</v>
      </c>
      <c r="L167" s="244"/>
      <c r="M167" s="244"/>
      <c r="N167" s="244"/>
      <c r="O167" s="244"/>
      <c r="P167" s="245"/>
      <c r="Q167" s="279"/>
      <c r="R167" s="298"/>
      <c r="S167" s="94"/>
      <c r="U167" s="86"/>
      <c r="V167" s="372"/>
      <c r="W167" s="374"/>
      <c r="X167" s="374"/>
      <c r="Y167" s="374"/>
      <c r="Z167" s="374"/>
      <c r="AA167" s="374"/>
      <c r="AB167" s="374"/>
      <c r="AC167" s="374"/>
      <c r="AD167" s="374"/>
      <c r="AE167" s="374"/>
      <c r="AF167" s="374"/>
      <c r="AG167" s="374"/>
      <c r="AH167" s="440"/>
      <c r="AI167" s="46"/>
    </row>
    <row r="168" spans="1:35" ht="60.75" customHeight="1">
      <c r="A168" s="42"/>
      <c r="B168" s="45"/>
      <c r="C168" s="346"/>
      <c r="D168" s="349"/>
      <c r="E168" s="301"/>
      <c r="F168" s="353"/>
      <c r="G168" s="286"/>
      <c r="H168" s="327"/>
      <c r="I168" s="310"/>
      <c r="J168" s="179" t="s">
        <v>29</v>
      </c>
      <c r="K168" s="243" t="s">
        <v>311</v>
      </c>
      <c r="L168" s="244"/>
      <c r="M168" s="244"/>
      <c r="N168" s="244"/>
      <c r="O168" s="244"/>
      <c r="P168" s="245"/>
      <c r="Q168" s="279"/>
      <c r="R168" s="298"/>
      <c r="S168" s="94"/>
      <c r="U168" s="86"/>
      <c r="V168" s="372"/>
      <c r="W168" s="374"/>
      <c r="X168" s="374"/>
      <c r="Y168" s="374"/>
      <c r="Z168" s="374"/>
      <c r="AA168" s="374"/>
      <c r="AB168" s="374"/>
      <c r="AC168" s="374"/>
      <c r="AD168" s="374"/>
      <c r="AE168" s="374"/>
      <c r="AF168" s="374"/>
      <c r="AG168" s="374"/>
      <c r="AH168" s="440"/>
      <c r="AI168" s="46"/>
    </row>
    <row r="169" spans="1:35" ht="82.5" customHeight="1">
      <c r="A169" s="42"/>
      <c r="B169" s="45"/>
      <c r="C169" s="346"/>
      <c r="D169" s="349"/>
      <c r="E169" s="301"/>
      <c r="F169" s="353"/>
      <c r="G169" s="286"/>
      <c r="H169" s="327"/>
      <c r="I169" s="310"/>
      <c r="J169" s="180" t="s">
        <v>30</v>
      </c>
      <c r="K169" s="243" t="s">
        <v>312</v>
      </c>
      <c r="L169" s="244"/>
      <c r="M169" s="244"/>
      <c r="N169" s="244"/>
      <c r="O169" s="244"/>
      <c r="P169" s="245"/>
      <c r="Q169" s="279"/>
      <c r="R169" s="298"/>
      <c r="S169" s="94"/>
      <c r="U169" s="86"/>
      <c r="V169" s="372"/>
      <c r="W169" s="374"/>
      <c r="X169" s="374"/>
      <c r="Y169" s="374"/>
      <c r="Z169" s="374"/>
      <c r="AA169" s="374"/>
      <c r="AB169" s="374"/>
      <c r="AC169" s="374"/>
      <c r="AD169" s="374"/>
      <c r="AE169" s="374"/>
      <c r="AF169" s="374"/>
      <c r="AG169" s="374"/>
      <c r="AH169" s="440"/>
      <c r="AI169" s="46"/>
    </row>
    <row r="170" spans="1:35" ht="93.75" customHeight="1" thickBot="1">
      <c r="A170" s="42"/>
      <c r="B170" s="45"/>
      <c r="C170" s="346"/>
      <c r="D170" s="349"/>
      <c r="E170" s="301"/>
      <c r="F170" s="353"/>
      <c r="G170" s="323"/>
      <c r="H170" s="328"/>
      <c r="I170" s="329"/>
      <c r="J170" s="181" t="s">
        <v>31</v>
      </c>
      <c r="K170" s="237" t="s">
        <v>313</v>
      </c>
      <c r="L170" s="238"/>
      <c r="M170" s="238"/>
      <c r="N170" s="238"/>
      <c r="O170" s="238"/>
      <c r="P170" s="239"/>
      <c r="Q170" s="280"/>
      <c r="R170" s="298"/>
      <c r="S170" s="94"/>
      <c r="U170" s="86"/>
      <c r="V170" s="372"/>
      <c r="W170" s="374"/>
      <c r="X170" s="374"/>
      <c r="Y170" s="374"/>
      <c r="Z170" s="374"/>
      <c r="AA170" s="374"/>
      <c r="AB170" s="374"/>
      <c r="AC170" s="374"/>
      <c r="AD170" s="374"/>
      <c r="AE170" s="374"/>
      <c r="AF170" s="374"/>
      <c r="AG170" s="374"/>
      <c r="AH170" s="440"/>
      <c r="AI170" s="46"/>
    </row>
    <row r="171" spans="1:35" ht="39.950000000000003" customHeight="1">
      <c r="A171" s="42"/>
      <c r="B171" s="45"/>
      <c r="C171" s="346"/>
      <c r="D171" s="349"/>
      <c r="E171" s="301"/>
      <c r="F171" s="353"/>
      <c r="G171" s="285">
        <v>33</v>
      </c>
      <c r="H171" s="338" t="s">
        <v>314</v>
      </c>
      <c r="I171" s="339"/>
      <c r="J171" s="199" t="s">
        <v>27</v>
      </c>
      <c r="K171" s="240" t="s">
        <v>315</v>
      </c>
      <c r="L171" s="241"/>
      <c r="M171" s="241"/>
      <c r="N171" s="241"/>
      <c r="O171" s="241"/>
      <c r="P171" s="242"/>
      <c r="Q171" s="278">
        <v>1</v>
      </c>
      <c r="R171" s="297"/>
      <c r="S171" s="94"/>
      <c r="U171" s="86"/>
      <c r="V171" s="371"/>
      <c r="W171" s="373"/>
      <c r="X171" s="373"/>
      <c r="Y171" s="373"/>
      <c r="Z171" s="373">
        <f>IF($Q$171="","",$Q$171)</f>
        <v>1</v>
      </c>
      <c r="AA171" s="373"/>
      <c r="AB171" s="373"/>
      <c r="AC171" s="373">
        <f>IF($Q$171="","",$Q$171)</f>
        <v>1</v>
      </c>
      <c r="AD171" s="373"/>
      <c r="AE171" s="373"/>
      <c r="AF171" s="373"/>
      <c r="AG171" s="373"/>
      <c r="AH171" s="441"/>
      <c r="AI171" s="46"/>
    </row>
    <row r="172" spans="1:35" ht="39.950000000000003" customHeight="1">
      <c r="A172" s="42"/>
      <c r="B172" s="45"/>
      <c r="C172" s="346"/>
      <c r="D172" s="349"/>
      <c r="E172" s="301"/>
      <c r="F172" s="353"/>
      <c r="G172" s="286"/>
      <c r="H172" s="340"/>
      <c r="I172" s="341"/>
      <c r="J172" s="178" t="s">
        <v>85</v>
      </c>
      <c r="K172" s="243" t="s">
        <v>316</v>
      </c>
      <c r="L172" s="244"/>
      <c r="M172" s="244"/>
      <c r="N172" s="244"/>
      <c r="O172" s="244"/>
      <c r="P172" s="245"/>
      <c r="Q172" s="279"/>
      <c r="R172" s="298"/>
      <c r="S172" s="94"/>
      <c r="U172" s="86"/>
      <c r="V172" s="372"/>
      <c r="W172" s="374"/>
      <c r="X172" s="374"/>
      <c r="Y172" s="374"/>
      <c r="Z172" s="374"/>
      <c r="AA172" s="374"/>
      <c r="AB172" s="374"/>
      <c r="AC172" s="374"/>
      <c r="AD172" s="374"/>
      <c r="AE172" s="374"/>
      <c r="AF172" s="374"/>
      <c r="AG172" s="374"/>
      <c r="AH172" s="440"/>
      <c r="AI172" s="46"/>
    </row>
    <row r="173" spans="1:35" ht="39.950000000000003" customHeight="1">
      <c r="A173" s="42"/>
      <c r="B173" s="45"/>
      <c r="C173" s="346"/>
      <c r="D173" s="349"/>
      <c r="E173" s="301"/>
      <c r="F173" s="353"/>
      <c r="G173" s="286"/>
      <c r="H173" s="340"/>
      <c r="I173" s="341"/>
      <c r="J173" s="179" t="s">
        <v>29</v>
      </c>
      <c r="K173" s="243" t="s">
        <v>317</v>
      </c>
      <c r="L173" s="244"/>
      <c r="M173" s="244"/>
      <c r="N173" s="244"/>
      <c r="O173" s="244"/>
      <c r="P173" s="245"/>
      <c r="Q173" s="279"/>
      <c r="R173" s="298"/>
      <c r="S173" s="94"/>
      <c r="U173" s="86"/>
      <c r="V173" s="372"/>
      <c r="W173" s="374"/>
      <c r="X173" s="374"/>
      <c r="Y173" s="374"/>
      <c r="Z173" s="374"/>
      <c r="AA173" s="374"/>
      <c r="AB173" s="374"/>
      <c r="AC173" s="374"/>
      <c r="AD173" s="374"/>
      <c r="AE173" s="374"/>
      <c r="AF173" s="374"/>
      <c r="AG173" s="374"/>
      <c r="AH173" s="440"/>
      <c r="AI173" s="46"/>
    </row>
    <row r="174" spans="1:35" ht="56.25" customHeight="1">
      <c r="A174" s="42"/>
      <c r="B174" s="45"/>
      <c r="C174" s="346"/>
      <c r="D174" s="349"/>
      <c r="E174" s="301"/>
      <c r="F174" s="353"/>
      <c r="G174" s="286"/>
      <c r="H174" s="340"/>
      <c r="I174" s="341"/>
      <c r="J174" s="180" t="s">
        <v>30</v>
      </c>
      <c r="K174" s="243" t="s">
        <v>318</v>
      </c>
      <c r="L174" s="244"/>
      <c r="M174" s="244"/>
      <c r="N174" s="244"/>
      <c r="O174" s="244"/>
      <c r="P174" s="245"/>
      <c r="Q174" s="279"/>
      <c r="R174" s="298"/>
      <c r="S174" s="94"/>
      <c r="U174" s="86"/>
      <c r="V174" s="372"/>
      <c r="W174" s="374"/>
      <c r="X174" s="374"/>
      <c r="Y174" s="374"/>
      <c r="Z174" s="374"/>
      <c r="AA174" s="374"/>
      <c r="AB174" s="374"/>
      <c r="AC174" s="374"/>
      <c r="AD174" s="374"/>
      <c r="AE174" s="374"/>
      <c r="AF174" s="374"/>
      <c r="AG174" s="374"/>
      <c r="AH174" s="440"/>
      <c r="AI174" s="46"/>
    </row>
    <row r="175" spans="1:35" ht="58.5" customHeight="1" thickBot="1">
      <c r="A175" s="42"/>
      <c r="B175" s="45"/>
      <c r="C175" s="346"/>
      <c r="D175" s="349"/>
      <c r="E175" s="301"/>
      <c r="F175" s="353"/>
      <c r="G175" s="323"/>
      <c r="H175" s="342"/>
      <c r="I175" s="343"/>
      <c r="J175" s="181" t="s">
        <v>31</v>
      </c>
      <c r="K175" s="237" t="s">
        <v>319</v>
      </c>
      <c r="L175" s="238"/>
      <c r="M175" s="238"/>
      <c r="N175" s="238"/>
      <c r="O175" s="238"/>
      <c r="P175" s="239"/>
      <c r="Q175" s="280"/>
      <c r="R175" s="299"/>
      <c r="S175" s="94"/>
      <c r="U175" s="86"/>
      <c r="V175" s="372"/>
      <c r="W175" s="374"/>
      <c r="X175" s="374"/>
      <c r="Y175" s="374"/>
      <c r="Z175" s="374"/>
      <c r="AA175" s="374"/>
      <c r="AB175" s="374"/>
      <c r="AC175" s="374"/>
      <c r="AD175" s="374"/>
      <c r="AE175" s="374"/>
      <c r="AF175" s="374"/>
      <c r="AG175" s="374"/>
      <c r="AH175" s="440"/>
      <c r="AI175" s="46"/>
    </row>
    <row r="176" spans="1:35" ht="39.950000000000003" customHeight="1">
      <c r="A176" s="42"/>
      <c r="B176" s="45"/>
      <c r="C176" s="346"/>
      <c r="D176" s="349"/>
      <c r="E176" s="301"/>
      <c r="F176" s="353"/>
      <c r="G176" s="285">
        <v>34</v>
      </c>
      <c r="H176" s="326" t="s">
        <v>320</v>
      </c>
      <c r="I176" s="308"/>
      <c r="J176" s="199" t="s">
        <v>27</v>
      </c>
      <c r="K176" s="240" t="s">
        <v>321</v>
      </c>
      <c r="L176" s="241"/>
      <c r="M176" s="241"/>
      <c r="N176" s="241"/>
      <c r="O176" s="241"/>
      <c r="P176" s="242"/>
      <c r="Q176" s="278">
        <v>60</v>
      </c>
      <c r="R176" s="297" t="s">
        <v>322</v>
      </c>
      <c r="S176" s="94"/>
      <c r="U176" s="86"/>
      <c r="V176" s="371"/>
      <c r="W176" s="373"/>
      <c r="X176" s="373"/>
      <c r="Y176" s="373"/>
      <c r="Z176" s="373"/>
      <c r="AA176" s="373"/>
      <c r="AB176" s="373"/>
      <c r="AC176" s="373">
        <f>IF($Q$176="","",$Q$176)</f>
        <v>60</v>
      </c>
      <c r="AD176" s="373"/>
      <c r="AE176" s="373"/>
      <c r="AF176" s="373"/>
      <c r="AG176" s="373"/>
      <c r="AH176" s="441"/>
      <c r="AI176" s="46"/>
    </row>
    <row r="177" spans="1:35" ht="39.950000000000003" customHeight="1">
      <c r="A177" s="42"/>
      <c r="B177" s="45"/>
      <c r="C177" s="346"/>
      <c r="D177" s="349"/>
      <c r="E177" s="301"/>
      <c r="F177" s="353"/>
      <c r="G177" s="286"/>
      <c r="H177" s="327"/>
      <c r="I177" s="310"/>
      <c r="J177" s="178" t="s">
        <v>85</v>
      </c>
      <c r="K177" s="243" t="s">
        <v>323</v>
      </c>
      <c r="L177" s="244"/>
      <c r="M177" s="244"/>
      <c r="N177" s="244"/>
      <c r="O177" s="244"/>
      <c r="P177" s="245"/>
      <c r="Q177" s="279"/>
      <c r="R177" s="298"/>
      <c r="S177" s="94"/>
      <c r="U177" s="86"/>
      <c r="V177" s="372"/>
      <c r="W177" s="374"/>
      <c r="X177" s="374"/>
      <c r="Y177" s="374"/>
      <c r="Z177" s="374"/>
      <c r="AA177" s="374"/>
      <c r="AB177" s="374"/>
      <c r="AC177" s="374"/>
      <c r="AD177" s="374"/>
      <c r="AE177" s="374"/>
      <c r="AF177" s="374"/>
      <c r="AG177" s="374"/>
      <c r="AH177" s="440"/>
      <c r="AI177" s="46"/>
    </row>
    <row r="178" spans="1:35" ht="39.950000000000003" customHeight="1">
      <c r="A178" s="42"/>
      <c r="B178" s="45"/>
      <c r="C178" s="346"/>
      <c r="D178" s="349"/>
      <c r="E178" s="301"/>
      <c r="F178" s="353"/>
      <c r="G178" s="286"/>
      <c r="H178" s="327"/>
      <c r="I178" s="310"/>
      <c r="J178" s="179" t="s">
        <v>29</v>
      </c>
      <c r="K178" s="243" t="s">
        <v>324</v>
      </c>
      <c r="L178" s="244"/>
      <c r="M178" s="244"/>
      <c r="N178" s="244"/>
      <c r="O178" s="244"/>
      <c r="P178" s="245"/>
      <c r="Q178" s="279"/>
      <c r="R178" s="298"/>
      <c r="S178" s="94"/>
      <c r="U178" s="86"/>
      <c r="V178" s="372"/>
      <c r="W178" s="374"/>
      <c r="X178" s="374"/>
      <c r="Y178" s="374"/>
      <c r="Z178" s="374"/>
      <c r="AA178" s="374"/>
      <c r="AB178" s="374"/>
      <c r="AC178" s="374"/>
      <c r="AD178" s="374"/>
      <c r="AE178" s="374"/>
      <c r="AF178" s="374"/>
      <c r="AG178" s="374"/>
      <c r="AH178" s="440"/>
      <c r="AI178" s="46"/>
    </row>
    <row r="179" spans="1:35" ht="48.75" customHeight="1">
      <c r="A179" s="42"/>
      <c r="B179" s="45"/>
      <c r="C179" s="346"/>
      <c r="D179" s="349"/>
      <c r="E179" s="301"/>
      <c r="F179" s="353"/>
      <c r="G179" s="286"/>
      <c r="H179" s="327"/>
      <c r="I179" s="310"/>
      <c r="J179" s="180" t="s">
        <v>30</v>
      </c>
      <c r="K179" s="243" t="s">
        <v>325</v>
      </c>
      <c r="L179" s="244"/>
      <c r="M179" s="244"/>
      <c r="N179" s="244"/>
      <c r="O179" s="244"/>
      <c r="P179" s="245"/>
      <c r="Q179" s="279"/>
      <c r="R179" s="298"/>
      <c r="S179" s="94"/>
      <c r="U179" s="86"/>
      <c r="V179" s="372"/>
      <c r="W179" s="374"/>
      <c r="X179" s="374"/>
      <c r="Y179" s="374"/>
      <c r="Z179" s="374"/>
      <c r="AA179" s="374"/>
      <c r="AB179" s="374"/>
      <c r="AC179" s="374"/>
      <c r="AD179" s="374"/>
      <c r="AE179" s="374"/>
      <c r="AF179" s="374"/>
      <c r="AG179" s="374"/>
      <c r="AH179" s="440"/>
      <c r="AI179" s="46"/>
    </row>
    <row r="180" spans="1:35" ht="60.75" customHeight="1" thickBot="1">
      <c r="A180" s="42"/>
      <c r="B180" s="45"/>
      <c r="C180" s="346"/>
      <c r="D180" s="349"/>
      <c r="E180" s="301"/>
      <c r="F180" s="353"/>
      <c r="G180" s="323"/>
      <c r="H180" s="328"/>
      <c r="I180" s="329"/>
      <c r="J180" s="181" t="s">
        <v>31</v>
      </c>
      <c r="K180" s="237" t="s">
        <v>326</v>
      </c>
      <c r="L180" s="238"/>
      <c r="M180" s="238"/>
      <c r="N180" s="238"/>
      <c r="O180" s="238"/>
      <c r="P180" s="239"/>
      <c r="Q180" s="306"/>
      <c r="R180" s="299"/>
      <c r="S180" s="94"/>
      <c r="U180" s="86"/>
      <c r="V180" s="372"/>
      <c r="W180" s="374"/>
      <c r="X180" s="374"/>
      <c r="Y180" s="374"/>
      <c r="Z180" s="374"/>
      <c r="AA180" s="374"/>
      <c r="AB180" s="374"/>
      <c r="AC180" s="374"/>
      <c r="AD180" s="374"/>
      <c r="AE180" s="374"/>
      <c r="AF180" s="374"/>
      <c r="AG180" s="374"/>
      <c r="AH180" s="440"/>
      <c r="AI180" s="46"/>
    </row>
    <row r="181" spans="1:35" ht="39.950000000000003" customHeight="1">
      <c r="A181" s="42"/>
      <c r="B181" s="45"/>
      <c r="C181" s="345" t="s">
        <v>327</v>
      </c>
      <c r="D181" s="348">
        <f>IF(SUM(Q181:Q230)=0,"",AVERAGE(Q181:Q230))</f>
        <v>63.9</v>
      </c>
      <c r="E181" s="365" t="s">
        <v>328</v>
      </c>
      <c r="F181" s="449">
        <f>IF(SUM(Q181:Q205)=0,"",AVERAGE(Q181:Q205))</f>
        <v>59.8</v>
      </c>
      <c r="G181" s="288">
        <v>35</v>
      </c>
      <c r="H181" s="334" t="s">
        <v>329</v>
      </c>
      <c r="I181" s="335"/>
      <c r="J181" s="199" t="s">
        <v>27</v>
      </c>
      <c r="K181" s="252" t="s">
        <v>330</v>
      </c>
      <c r="L181" s="253"/>
      <c r="M181" s="253"/>
      <c r="N181" s="253"/>
      <c r="O181" s="253"/>
      <c r="P181" s="254"/>
      <c r="Q181" s="281">
        <v>79</v>
      </c>
      <c r="R181" s="370" t="s">
        <v>331</v>
      </c>
      <c r="S181" s="94"/>
      <c r="U181" s="86"/>
      <c r="V181" s="371"/>
      <c r="W181" s="373"/>
      <c r="X181" s="373"/>
      <c r="Y181" s="373"/>
      <c r="Z181" s="373">
        <f>IF($Q$181="","",$Q$181)</f>
        <v>79</v>
      </c>
      <c r="AA181" s="373">
        <f>IF($Q$181="","",$Q$181)</f>
        <v>79</v>
      </c>
      <c r="AB181" s="373"/>
      <c r="AC181" s="373">
        <f>IF($Q$181="","",$Q$181)</f>
        <v>79</v>
      </c>
      <c r="AD181" s="373"/>
      <c r="AE181" s="373"/>
      <c r="AF181" s="373"/>
      <c r="AG181" s="373"/>
      <c r="AH181" s="441"/>
      <c r="AI181" s="46"/>
    </row>
    <row r="182" spans="1:35" ht="39.950000000000003" customHeight="1">
      <c r="A182" s="42"/>
      <c r="B182" s="45"/>
      <c r="C182" s="346"/>
      <c r="D182" s="349"/>
      <c r="E182" s="301"/>
      <c r="F182" s="356"/>
      <c r="G182" s="286"/>
      <c r="H182" s="336"/>
      <c r="I182" s="337"/>
      <c r="J182" s="178" t="s">
        <v>85</v>
      </c>
      <c r="K182" s="243" t="s">
        <v>332</v>
      </c>
      <c r="L182" s="244"/>
      <c r="M182" s="244"/>
      <c r="N182" s="244"/>
      <c r="O182" s="244"/>
      <c r="P182" s="245"/>
      <c r="Q182" s="279"/>
      <c r="R182" s="298"/>
      <c r="S182" s="94"/>
      <c r="U182" s="86"/>
      <c r="V182" s="372"/>
      <c r="W182" s="374"/>
      <c r="X182" s="374"/>
      <c r="Y182" s="374"/>
      <c r="Z182" s="374"/>
      <c r="AA182" s="374"/>
      <c r="AB182" s="374"/>
      <c r="AC182" s="374"/>
      <c r="AD182" s="374"/>
      <c r="AE182" s="374"/>
      <c r="AF182" s="374"/>
      <c r="AG182" s="374"/>
      <c r="AH182" s="440"/>
      <c r="AI182" s="46"/>
    </row>
    <row r="183" spans="1:35" ht="39.950000000000003" customHeight="1">
      <c r="A183" s="42"/>
      <c r="B183" s="45"/>
      <c r="C183" s="346"/>
      <c r="D183" s="349"/>
      <c r="E183" s="301"/>
      <c r="F183" s="356"/>
      <c r="G183" s="286"/>
      <c r="H183" s="336"/>
      <c r="I183" s="337"/>
      <c r="J183" s="179" t="s">
        <v>29</v>
      </c>
      <c r="K183" s="243" t="s">
        <v>333</v>
      </c>
      <c r="L183" s="244"/>
      <c r="M183" s="244"/>
      <c r="N183" s="244"/>
      <c r="O183" s="244"/>
      <c r="P183" s="245"/>
      <c r="Q183" s="279"/>
      <c r="R183" s="298"/>
      <c r="S183" s="94"/>
      <c r="U183" s="86"/>
      <c r="V183" s="372"/>
      <c r="W183" s="374"/>
      <c r="X183" s="374"/>
      <c r="Y183" s="374"/>
      <c r="Z183" s="374"/>
      <c r="AA183" s="374"/>
      <c r="AB183" s="374"/>
      <c r="AC183" s="374"/>
      <c r="AD183" s="374"/>
      <c r="AE183" s="374"/>
      <c r="AF183" s="374"/>
      <c r="AG183" s="374"/>
      <c r="AH183" s="440"/>
      <c r="AI183" s="46"/>
    </row>
    <row r="184" spans="1:35" ht="70.5" customHeight="1">
      <c r="A184" s="42"/>
      <c r="B184" s="45"/>
      <c r="C184" s="346"/>
      <c r="D184" s="349"/>
      <c r="E184" s="301"/>
      <c r="F184" s="356"/>
      <c r="G184" s="286"/>
      <c r="H184" s="336"/>
      <c r="I184" s="337"/>
      <c r="J184" s="180" t="s">
        <v>30</v>
      </c>
      <c r="K184" s="243" t="s">
        <v>334</v>
      </c>
      <c r="L184" s="244"/>
      <c r="M184" s="244"/>
      <c r="N184" s="244"/>
      <c r="O184" s="244"/>
      <c r="P184" s="245"/>
      <c r="Q184" s="279"/>
      <c r="R184" s="298"/>
      <c r="S184" s="94"/>
      <c r="U184" s="86"/>
      <c r="V184" s="372"/>
      <c r="W184" s="374"/>
      <c r="X184" s="374"/>
      <c r="Y184" s="374"/>
      <c r="Z184" s="374"/>
      <c r="AA184" s="374"/>
      <c r="AB184" s="374"/>
      <c r="AC184" s="374"/>
      <c r="AD184" s="374"/>
      <c r="AE184" s="374"/>
      <c r="AF184" s="374"/>
      <c r="AG184" s="374"/>
      <c r="AH184" s="440"/>
      <c r="AI184" s="46"/>
    </row>
    <row r="185" spans="1:35" ht="98.25" customHeight="1" thickBot="1">
      <c r="A185" s="42"/>
      <c r="B185" s="45"/>
      <c r="C185" s="346"/>
      <c r="D185" s="349"/>
      <c r="E185" s="301"/>
      <c r="F185" s="356"/>
      <c r="G185" s="323"/>
      <c r="H185" s="336"/>
      <c r="I185" s="337"/>
      <c r="J185" s="181" t="s">
        <v>31</v>
      </c>
      <c r="K185" s="246" t="s">
        <v>335</v>
      </c>
      <c r="L185" s="247"/>
      <c r="M185" s="247"/>
      <c r="N185" s="247"/>
      <c r="O185" s="247"/>
      <c r="P185" s="248"/>
      <c r="Q185" s="280"/>
      <c r="R185" s="298"/>
      <c r="S185" s="94"/>
      <c r="U185" s="86"/>
      <c r="V185" s="372"/>
      <c r="W185" s="374"/>
      <c r="X185" s="374"/>
      <c r="Y185" s="374"/>
      <c r="Z185" s="374"/>
      <c r="AA185" s="374"/>
      <c r="AB185" s="374"/>
      <c r="AC185" s="374"/>
      <c r="AD185" s="374"/>
      <c r="AE185" s="374"/>
      <c r="AF185" s="374"/>
      <c r="AG185" s="374"/>
      <c r="AH185" s="440"/>
      <c r="AI185" s="46"/>
    </row>
    <row r="186" spans="1:35" ht="39.950000000000003" customHeight="1">
      <c r="A186" s="42"/>
      <c r="B186" s="45"/>
      <c r="C186" s="346"/>
      <c r="D186" s="349"/>
      <c r="E186" s="301"/>
      <c r="F186" s="356"/>
      <c r="G186" s="285">
        <v>36</v>
      </c>
      <c r="H186" s="361" t="s">
        <v>336</v>
      </c>
      <c r="I186" s="362"/>
      <c r="J186" s="199" t="s">
        <v>27</v>
      </c>
      <c r="K186" s="240" t="s">
        <v>337</v>
      </c>
      <c r="L186" s="241"/>
      <c r="M186" s="241"/>
      <c r="N186" s="241"/>
      <c r="O186" s="241"/>
      <c r="P186" s="242"/>
      <c r="Q186" s="278">
        <v>80</v>
      </c>
      <c r="R186" s="297" t="s">
        <v>338</v>
      </c>
      <c r="S186" s="94"/>
      <c r="U186" s="86"/>
      <c r="V186" s="371"/>
      <c r="W186" s="373"/>
      <c r="X186" s="373"/>
      <c r="Y186" s="373"/>
      <c r="Z186" s="373"/>
      <c r="AA186" s="373"/>
      <c r="AB186" s="373"/>
      <c r="AC186" s="373">
        <f>IF($Q$186="","",$Q$186)</f>
        <v>80</v>
      </c>
      <c r="AD186" s="373"/>
      <c r="AE186" s="373"/>
      <c r="AF186" s="373"/>
      <c r="AG186" s="373"/>
      <c r="AH186" s="441"/>
      <c r="AI186" s="46"/>
    </row>
    <row r="187" spans="1:35" ht="39.950000000000003" customHeight="1">
      <c r="A187" s="42"/>
      <c r="B187" s="45"/>
      <c r="C187" s="346"/>
      <c r="D187" s="349"/>
      <c r="E187" s="301"/>
      <c r="F187" s="356"/>
      <c r="G187" s="286"/>
      <c r="H187" s="363"/>
      <c r="I187" s="337"/>
      <c r="J187" s="178" t="s">
        <v>85</v>
      </c>
      <c r="K187" s="243" t="s">
        <v>339</v>
      </c>
      <c r="L187" s="244"/>
      <c r="M187" s="244"/>
      <c r="N187" s="244"/>
      <c r="O187" s="244"/>
      <c r="P187" s="245"/>
      <c r="Q187" s="279"/>
      <c r="R187" s="298"/>
      <c r="S187" s="94"/>
      <c r="U187" s="86"/>
      <c r="V187" s="372"/>
      <c r="W187" s="374"/>
      <c r="X187" s="374"/>
      <c r="Y187" s="374"/>
      <c r="Z187" s="374"/>
      <c r="AA187" s="374"/>
      <c r="AB187" s="374"/>
      <c r="AC187" s="374"/>
      <c r="AD187" s="374"/>
      <c r="AE187" s="374"/>
      <c r="AF187" s="374"/>
      <c r="AG187" s="374"/>
      <c r="AH187" s="440"/>
      <c r="AI187" s="46"/>
    </row>
    <row r="188" spans="1:35" ht="39.950000000000003" customHeight="1">
      <c r="A188" s="42"/>
      <c r="B188" s="45"/>
      <c r="C188" s="346"/>
      <c r="D188" s="349"/>
      <c r="E188" s="301"/>
      <c r="F188" s="356"/>
      <c r="G188" s="286"/>
      <c r="H188" s="363"/>
      <c r="I188" s="337"/>
      <c r="J188" s="179" t="s">
        <v>29</v>
      </c>
      <c r="K188" s="243" t="s">
        <v>340</v>
      </c>
      <c r="L188" s="244"/>
      <c r="M188" s="244"/>
      <c r="N188" s="244"/>
      <c r="O188" s="244"/>
      <c r="P188" s="245"/>
      <c r="Q188" s="279"/>
      <c r="R188" s="298"/>
      <c r="S188" s="94"/>
      <c r="U188" s="86"/>
      <c r="V188" s="372"/>
      <c r="W188" s="374"/>
      <c r="X188" s="374"/>
      <c r="Y188" s="374"/>
      <c r="Z188" s="374"/>
      <c r="AA188" s="374"/>
      <c r="AB188" s="374"/>
      <c r="AC188" s="374"/>
      <c r="AD188" s="374"/>
      <c r="AE188" s="374"/>
      <c r="AF188" s="374"/>
      <c r="AG188" s="374"/>
      <c r="AH188" s="440"/>
      <c r="AI188" s="46"/>
    </row>
    <row r="189" spans="1:35" ht="39.950000000000003" customHeight="1">
      <c r="A189" s="42"/>
      <c r="B189" s="45"/>
      <c r="C189" s="346"/>
      <c r="D189" s="349"/>
      <c r="E189" s="301"/>
      <c r="F189" s="356"/>
      <c r="G189" s="286"/>
      <c r="H189" s="363"/>
      <c r="I189" s="337"/>
      <c r="J189" s="180" t="s">
        <v>30</v>
      </c>
      <c r="K189" s="243" t="s">
        <v>341</v>
      </c>
      <c r="L189" s="244"/>
      <c r="M189" s="244"/>
      <c r="N189" s="244"/>
      <c r="O189" s="244"/>
      <c r="P189" s="245"/>
      <c r="Q189" s="279"/>
      <c r="R189" s="298"/>
      <c r="S189" s="94"/>
      <c r="U189" s="86"/>
      <c r="V189" s="372"/>
      <c r="W189" s="374"/>
      <c r="X189" s="374"/>
      <c r="Y189" s="374"/>
      <c r="Z189" s="374"/>
      <c r="AA189" s="374"/>
      <c r="AB189" s="374"/>
      <c r="AC189" s="374"/>
      <c r="AD189" s="374"/>
      <c r="AE189" s="374"/>
      <c r="AF189" s="374"/>
      <c r="AG189" s="374"/>
      <c r="AH189" s="440"/>
      <c r="AI189" s="46"/>
    </row>
    <row r="190" spans="1:35" ht="61.5" customHeight="1" thickBot="1">
      <c r="A190" s="42"/>
      <c r="B190" s="45"/>
      <c r="C190" s="346"/>
      <c r="D190" s="349"/>
      <c r="E190" s="301"/>
      <c r="F190" s="356"/>
      <c r="G190" s="323"/>
      <c r="H190" s="363"/>
      <c r="I190" s="337"/>
      <c r="J190" s="181" t="s">
        <v>31</v>
      </c>
      <c r="K190" s="237" t="s">
        <v>342</v>
      </c>
      <c r="L190" s="238"/>
      <c r="M190" s="238"/>
      <c r="N190" s="238"/>
      <c r="O190" s="238"/>
      <c r="P190" s="239"/>
      <c r="Q190" s="280"/>
      <c r="R190" s="299"/>
      <c r="S190" s="94"/>
      <c r="U190" s="86"/>
      <c r="V190" s="372"/>
      <c r="W190" s="374"/>
      <c r="X190" s="374"/>
      <c r="Y190" s="374"/>
      <c r="Z190" s="374"/>
      <c r="AA190" s="374"/>
      <c r="AB190" s="374"/>
      <c r="AC190" s="374"/>
      <c r="AD190" s="374"/>
      <c r="AE190" s="374"/>
      <c r="AF190" s="374"/>
      <c r="AG190" s="374"/>
      <c r="AH190" s="440"/>
      <c r="AI190" s="46"/>
    </row>
    <row r="191" spans="1:35" ht="39.950000000000003" customHeight="1">
      <c r="A191" s="42"/>
      <c r="B191" s="45"/>
      <c r="C191" s="346"/>
      <c r="D191" s="349"/>
      <c r="E191" s="301"/>
      <c r="F191" s="356"/>
      <c r="G191" s="285">
        <v>37</v>
      </c>
      <c r="H191" s="307" t="s">
        <v>343</v>
      </c>
      <c r="I191" s="308"/>
      <c r="J191" s="199" t="s">
        <v>27</v>
      </c>
      <c r="K191" s="240" t="s">
        <v>344</v>
      </c>
      <c r="L191" s="241"/>
      <c r="M191" s="241"/>
      <c r="N191" s="241"/>
      <c r="O191" s="241"/>
      <c r="P191" s="242"/>
      <c r="Q191" s="278">
        <v>80</v>
      </c>
      <c r="R191" s="297" t="s">
        <v>345</v>
      </c>
      <c r="S191" s="94"/>
      <c r="U191" s="86"/>
      <c r="V191" s="371"/>
      <c r="W191" s="373"/>
      <c r="X191" s="373"/>
      <c r="Y191" s="373"/>
      <c r="Z191" s="373"/>
      <c r="AA191" s="373"/>
      <c r="AB191" s="373"/>
      <c r="AC191" s="373">
        <f>IF($Q$191="","",$Q$191)</f>
        <v>80</v>
      </c>
      <c r="AD191" s="373"/>
      <c r="AE191" s="373">
        <f>IF($Q$191="","",$Q$191)</f>
        <v>80</v>
      </c>
      <c r="AF191" s="373">
        <f>IF($Q$191="","",$Q$191)</f>
        <v>80</v>
      </c>
      <c r="AG191" s="373"/>
      <c r="AH191" s="441"/>
      <c r="AI191" s="46"/>
    </row>
    <row r="192" spans="1:35" ht="39.950000000000003" customHeight="1">
      <c r="A192" s="42"/>
      <c r="B192" s="45"/>
      <c r="C192" s="346"/>
      <c r="D192" s="349"/>
      <c r="E192" s="301"/>
      <c r="F192" s="356"/>
      <c r="G192" s="286"/>
      <c r="H192" s="309"/>
      <c r="I192" s="310"/>
      <c r="J192" s="178" t="s">
        <v>85</v>
      </c>
      <c r="K192" s="243" t="s">
        <v>346</v>
      </c>
      <c r="L192" s="244"/>
      <c r="M192" s="244"/>
      <c r="N192" s="244"/>
      <c r="O192" s="244"/>
      <c r="P192" s="245"/>
      <c r="Q192" s="279"/>
      <c r="R192" s="298"/>
      <c r="S192" s="94"/>
      <c r="U192" s="86"/>
      <c r="V192" s="372"/>
      <c r="W192" s="374"/>
      <c r="X192" s="374"/>
      <c r="Y192" s="374"/>
      <c r="Z192" s="374"/>
      <c r="AA192" s="374"/>
      <c r="AB192" s="374"/>
      <c r="AC192" s="374"/>
      <c r="AD192" s="374"/>
      <c r="AE192" s="374"/>
      <c r="AF192" s="374"/>
      <c r="AG192" s="374"/>
      <c r="AH192" s="440"/>
      <c r="AI192" s="46"/>
    </row>
    <row r="193" spans="1:35" ht="48.75" customHeight="1">
      <c r="A193" s="42"/>
      <c r="B193" s="45"/>
      <c r="C193" s="346"/>
      <c r="D193" s="349"/>
      <c r="E193" s="301"/>
      <c r="F193" s="356"/>
      <c r="G193" s="286"/>
      <c r="H193" s="309"/>
      <c r="I193" s="310"/>
      <c r="J193" s="179" t="s">
        <v>29</v>
      </c>
      <c r="K193" s="243" t="s">
        <v>347</v>
      </c>
      <c r="L193" s="244"/>
      <c r="M193" s="244"/>
      <c r="N193" s="244"/>
      <c r="O193" s="244"/>
      <c r="P193" s="245"/>
      <c r="Q193" s="279"/>
      <c r="R193" s="298"/>
      <c r="S193" s="94"/>
      <c r="U193" s="86"/>
      <c r="V193" s="372"/>
      <c r="W193" s="374"/>
      <c r="X193" s="374"/>
      <c r="Y193" s="374"/>
      <c r="Z193" s="374"/>
      <c r="AA193" s="374"/>
      <c r="AB193" s="374"/>
      <c r="AC193" s="374"/>
      <c r="AD193" s="374"/>
      <c r="AE193" s="374"/>
      <c r="AF193" s="374"/>
      <c r="AG193" s="374"/>
      <c r="AH193" s="440"/>
      <c r="AI193" s="46"/>
    </row>
    <row r="194" spans="1:35" ht="63.75" customHeight="1">
      <c r="A194" s="42"/>
      <c r="B194" s="45"/>
      <c r="C194" s="346"/>
      <c r="D194" s="349"/>
      <c r="E194" s="301"/>
      <c r="F194" s="356"/>
      <c r="G194" s="286"/>
      <c r="H194" s="309"/>
      <c r="I194" s="310"/>
      <c r="J194" s="180" t="s">
        <v>30</v>
      </c>
      <c r="K194" s="243" t="s">
        <v>348</v>
      </c>
      <c r="L194" s="244"/>
      <c r="M194" s="244"/>
      <c r="N194" s="244"/>
      <c r="O194" s="244"/>
      <c r="P194" s="245"/>
      <c r="Q194" s="279"/>
      <c r="R194" s="298"/>
      <c r="S194" s="94"/>
      <c r="U194" s="86"/>
      <c r="V194" s="372"/>
      <c r="W194" s="374"/>
      <c r="X194" s="374"/>
      <c r="Y194" s="374"/>
      <c r="Z194" s="374"/>
      <c r="AA194" s="374"/>
      <c r="AB194" s="374"/>
      <c r="AC194" s="374"/>
      <c r="AD194" s="374"/>
      <c r="AE194" s="374"/>
      <c r="AF194" s="374"/>
      <c r="AG194" s="374"/>
      <c r="AH194" s="440"/>
      <c r="AI194" s="46"/>
    </row>
    <row r="195" spans="1:35" ht="70.5" customHeight="1" thickBot="1">
      <c r="A195" s="42"/>
      <c r="B195" s="45"/>
      <c r="C195" s="346"/>
      <c r="D195" s="349"/>
      <c r="E195" s="301"/>
      <c r="F195" s="356"/>
      <c r="G195" s="323"/>
      <c r="H195" s="311"/>
      <c r="I195" s="312"/>
      <c r="J195" s="181" t="s">
        <v>31</v>
      </c>
      <c r="K195" s="237" t="s">
        <v>349</v>
      </c>
      <c r="L195" s="238"/>
      <c r="M195" s="238"/>
      <c r="N195" s="238"/>
      <c r="O195" s="238"/>
      <c r="P195" s="239"/>
      <c r="Q195" s="280"/>
      <c r="R195" s="299"/>
      <c r="S195" s="94"/>
      <c r="U195" s="86"/>
      <c r="V195" s="372"/>
      <c r="W195" s="374"/>
      <c r="X195" s="374"/>
      <c r="Y195" s="374"/>
      <c r="Z195" s="374"/>
      <c r="AA195" s="374"/>
      <c r="AB195" s="374"/>
      <c r="AC195" s="374"/>
      <c r="AD195" s="374"/>
      <c r="AE195" s="374"/>
      <c r="AF195" s="374"/>
      <c r="AG195" s="374"/>
      <c r="AH195" s="440"/>
      <c r="AI195" s="46"/>
    </row>
    <row r="196" spans="1:35" ht="39.950000000000003" customHeight="1">
      <c r="A196" s="42"/>
      <c r="B196" s="45"/>
      <c r="C196" s="346"/>
      <c r="D196" s="349"/>
      <c r="E196" s="301"/>
      <c r="F196" s="356"/>
      <c r="G196" s="285">
        <v>38</v>
      </c>
      <c r="H196" s="344" t="s">
        <v>350</v>
      </c>
      <c r="I196" s="310"/>
      <c r="J196" s="199" t="s">
        <v>27</v>
      </c>
      <c r="K196" s="240" t="s">
        <v>351</v>
      </c>
      <c r="L196" s="241"/>
      <c r="M196" s="241"/>
      <c r="N196" s="241"/>
      <c r="O196" s="241"/>
      <c r="P196" s="242"/>
      <c r="Q196" s="278">
        <v>40</v>
      </c>
      <c r="R196" s="313" t="s">
        <v>352</v>
      </c>
      <c r="S196" s="94"/>
      <c r="U196" s="86"/>
      <c r="V196" s="371"/>
      <c r="W196" s="373"/>
      <c r="X196" s="373"/>
      <c r="Y196" s="373"/>
      <c r="Z196" s="373"/>
      <c r="AA196" s="373">
        <f>IF($Q$196="","",$Q$196)</f>
        <v>40</v>
      </c>
      <c r="AB196" s="373"/>
      <c r="AC196" s="373">
        <f>IF($Q$196="","",$Q$196)</f>
        <v>40</v>
      </c>
      <c r="AD196" s="373"/>
      <c r="AE196" s="373"/>
      <c r="AF196" s="373"/>
      <c r="AG196" s="373"/>
      <c r="AH196" s="441"/>
      <c r="AI196" s="46"/>
    </row>
    <row r="197" spans="1:35" ht="63" customHeight="1">
      <c r="A197" s="42"/>
      <c r="B197" s="45"/>
      <c r="C197" s="346"/>
      <c r="D197" s="349"/>
      <c r="E197" s="301"/>
      <c r="F197" s="356"/>
      <c r="G197" s="286"/>
      <c r="H197" s="309"/>
      <c r="I197" s="310"/>
      <c r="J197" s="178" t="s">
        <v>85</v>
      </c>
      <c r="K197" s="243" t="s">
        <v>353</v>
      </c>
      <c r="L197" s="244"/>
      <c r="M197" s="244"/>
      <c r="N197" s="244"/>
      <c r="O197" s="244"/>
      <c r="P197" s="245"/>
      <c r="Q197" s="279"/>
      <c r="R197" s="298"/>
      <c r="S197" s="94"/>
      <c r="U197" s="86"/>
      <c r="V197" s="372"/>
      <c r="W197" s="374"/>
      <c r="X197" s="374"/>
      <c r="Y197" s="374"/>
      <c r="Z197" s="374"/>
      <c r="AA197" s="374"/>
      <c r="AB197" s="374"/>
      <c r="AC197" s="374"/>
      <c r="AD197" s="374"/>
      <c r="AE197" s="374"/>
      <c r="AF197" s="374"/>
      <c r="AG197" s="374"/>
      <c r="AH197" s="440"/>
      <c r="AI197" s="46"/>
    </row>
    <row r="198" spans="1:35" ht="39.75" customHeight="1">
      <c r="A198" s="42"/>
      <c r="B198" s="45"/>
      <c r="C198" s="346"/>
      <c r="D198" s="349"/>
      <c r="E198" s="301"/>
      <c r="F198" s="356"/>
      <c r="G198" s="286"/>
      <c r="H198" s="309"/>
      <c r="I198" s="310"/>
      <c r="J198" s="179" t="s">
        <v>29</v>
      </c>
      <c r="K198" s="243" t="s">
        <v>354</v>
      </c>
      <c r="L198" s="244"/>
      <c r="M198" s="244"/>
      <c r="N198" s="244"/>
      <c r="O198" s="244"/>
      <c r="P198" s="245"/>
      <c r="Q198" s="279"/>
      <c r="R198" s="298"/>
      <c r="S198" s="94"/>
      <c r="U198" s="86"/>
      <c r="V198" s="372"/>
      <c r="W198" s="374"/>
      <c r="X198" s="374"/>
      <c r="Y198" s="374"/>
      <c r="Z198" s="374"/>
      <c r="AA198" s="374"/>
      <c r="AB198" s="374"/>
      <c r="AC198" s="374"/>
      <c r="AD198" s="374"/>
      <c r="AE198" s="374"/>
      <c r="AF198" s="374"/>
      <c r="AG198" s="374"/>
      <c r="AH198" s="440"/>
      <c r="AI198" s="46"/>
    </row>
    <row r="199" spans="1:35" ht="42.75" customHeight="1">
      <c r="A199" s="42"/>
      <c r="B199" s="45"/>
      <c r="C199" s="346"/>
      <c r="D199" s="349"/>
      <c r="E199" s="301"/>
      <c r="F199" s="356"/>
      <c r="G199" s="286"/>
      <c r="H199" s="309"/>
      <c r="I199" s="310"/>
      <c r="J199" s="180" t="s">
        <v>30</v>
      </c>
      <c r="K199" s="243" t="s">
        <v>355</v>
      </c>
      <c r="L199" s="244"/>
      <c r="M199" s="244"/>
      <c r="N199" s="244"/>
      <c r="O199" s="244"/>
      <c r="P199" s="245"/>
      <c r="Q199" s="279"/>
      <c r="R199" s="298"/>
      <c r="S199" s="94"/>
      <c r="U199" s="86"/>
      <c r="V199" s="372"/>
      <c r="W199" s="374"/>
      <c r="X199" s="374"/>
      <c r="Y199" s="374"/>
      <c r="Z199" s="374"/>
      <c r="AA199" s="374"/>
      <c r="AB199" s="374"/>
      <c r="AC199" s="374"/>
      <c r="AD199" s="374"/>
      <c r="AE199" s="374"/>
      <c r="AF199" s="374"/>
      <c r="AG199" s="374"/>
      <c r="AH199" s="440"/>
      <c r="AI199" s="46"/>
    </row>
    <row r="200" spans="1:35" ht="82.5" customHeight="1" thickBot="1">
      <c r="A200" s="42"/>
      <c r="B200" s="45"/>
      <c r="C200" s="346"/>
      <c r="D200" s="349"/>
      <c r="E200" s="301"/>
      <c r="F200" s="356"/>
      <c r="G200" s="323"/>
      <c r="H200" s="309"/>
      <c r="I200" s="310"/>
      <c r="J200" s="181" t="s">
        <v>31</v>
      </c>
      <c r="K200" s="237" t="s">
        <v>356</v>
      </c>
      <c r="L200" s="238"/>
      <c r="M200" s="238"/>
      <c r="N200" s="238"/>
      <c r="O200" s="238"/>
      <c r="P200" s="239"/>
      <c r="Q200" s="280"/>
      <c r="R200" s="298"/>
      <c r="S200" s="94"/>
      <c r="U200" s="86"/>
      <c r="V200" s="372"/>
      <c r="W200" s="374"/>
      <c r="X200" s="374"/>
      <c r="Y200" s="374"/>
      <c r="Z200" s="374"/>
      <c r="AA200" s="374"/>
      <c r="AB200" s="374"/>
      <c r="AC200" s="374"/>
      <c r="AD200" s="374"/>
      <c r="AE200" s="374"/>
      <c r="AF200" s="374"/>
      <c r="AG200" s="374"/>
      <c r="AH200" s="440"/>
      <c r="AI200" s="46"/>
    </row>
    <row r="201" spans="1:35" ht="39.950000000000003" customHeight="1">
      <c r="A201" s="42"/>
      <c r="B201" s="45"/>
      <c r="C201" s="346"/>
      <c r="D201" s="349"/>
      <c r="E201" s="301"/>
      <c r="F201" s="356"/>
      <c r="G201" s="285">
        <v>39</v>
      </c>
      <c r="H201" s="361" t="s">
        <v>357</v>
      </c>
      <c r="I201" s="362"/>
      <c r="J201" s="199" t="s">
        <v>27</v>
      </c>
      <c r="K201" s="240" t="s">
        <v>358</v>
      </c>
      <c r="L201" s="241"/>
      <c r="M201" s="241"/>
      <c r="N201" s="241"/>
      <c r="O201" s="241"/>
      <c r="P201" s="242"/>
      <c r="Q201" s="278">
        <v>20</v>
      </c>
      <c r="R201" s="313" t="s">
        <v>359</v>
      </c>
      <c r="S201" s="94"/>
      <c r="U201" s="86"/>
      <c r="V201" s="371"/>
      <c r="W201" s="373"/>
      <c r="X201" s="373"/>
      <c r="Y201" s="373"/>
      <c r="Z201" s="373"/>
      <c r="AA201" s="373"/>
      <c r="AB201" s="373"/>
      <c r="AC201" s="373">
        <f>IF($Q$201="","",$Q$201)</f>
        <v>20</v>
      </c>
      <c r="AD201" s="373"/>
      <c r="AE201" s="373"/>
      <c r="AF201" s="373"/>
      <c r="AG201" s="373"/>
      <c r="AH201" s="441"/>
      <c r="AI201" s="46"/>
    </row>
    <row r="202" spans="1:35" ht="42" customHeight="1">
      <c r="A202" s="42"/>
      <c r="B202" s="45"/>
      <c r="C202" s="346"/>
      <c r="D202" s="349"/>
      <c r="E202" s="301"/>
      <c r="F202" s="356"/>
      <c r="G202" s="286"/>
      <c r="H202" s="363"/>
      <c r="I202" s="337"/>
      <c r="J202" s="178" t="s">
        <v>85</v>
      </c>
      <c r="K202" s="243" t="s">
        <v>360</v>
      </c>
      <c r="L202" s="244"/>
      <c r="M202" s="244"/>
      <c r="N202" s="244"/>
      <c r="O202" s="244"/>
      <c r="P202" s="245"/>
      <c r="Q202" s="279"/>
      <c r="R202" s="298"/>
      <c r="S202" s="94"/>
      <c r="U202" s="86"/>
      <c r="V202" s="372"/>
      <c r="W202" s="374"/>
      <c r="X202" s="374"/>
      <c r="Y202" s="374"/>
      <c r="Z202" s="374"/>
      <c r="AA202" s="374"/>
      <c r="AB202" s="374"/>
      <c r="AC202" s="374"/>
      <c r="AD202" s="374"/>
      <c r="AE202" s="374"/>
      <c r="AF202" s="374"/>
      <c r="AG202" s="374"/>
      <c r="AH202" s="440"/>
      <c r="AI202" s="46"/>
    </row>
    <row r="203" spans="1:35" ht="56.25" customHeight="1">
      <c r="A203" s="42"/>
      <c r="B203" s="45"/>
      <c r="C203" s="346"/>
      <c r="D203" s="349"/>
      <c r="E203" s="301"/>
      <c r="F203" s="356"/>
      <c r="G203" s="286"/>
      <c r="H203" s="363"/>
      <c r="I203" s="337"/>
      <c r="J203" s="179" t="s">
        <v>29</v>
      </c>
      <c r="K203" s="243" t="s">
        <v>361</v>
      </c>
      <c r="L203" s="244"/>
      <c r="M203" s="244"/>
      <c r="N203" s="244"/>
      <c r="O203" s="244"/>
      <c r="P203" s="245"/>
      <c r="Q203" s="279"/>
      <c r="R203" s="298"/>
      <c r="S203" s="94"/>
      <c r="U203" s="86"/>
      <c r="V203" s="372"/>
      <c r="W203" s="374"/>
      <c r="X203" s="374"/>
      <c r="Y203" s="374"/>
      <c r="Z203" s="374"/>
      <c r="AA203" s="374"/>
      <c r="AB203" s="374"/>
      <c r="AC203" s="374"/>
      <c r="AD203" s="374"/>
      <c r="AE203" s="374"/>
      <c r="AF203" s="374"/>
      <c r="AG203" s="374"/>
      <c r="AH203" s="440"/>
      <c r="AI203" s="46"/>
    </row>
    <row r="204" spans="1:35" ht="59.25" customHeight="1">
      <c r="A204" s="42"/>
      <c r="B204" s="45"/>
      <c r="C204" s="346"/>
      <c r="D204" s="349"/>
      <c r="E204" s="301"/>
      <c r="F204" s="356"/>
      <c r="G204" s="286"/>
      <c r="H204" s="363"/>
      <c r="I204" s="337"/>
      <c r="J204" s="180" t="s">
        <v>30</v>
      </c>
      <c r="K204" s="243" t="s">
        <v>362</v>
      </c>
      <c r="L204" s="244"/>
      <c r="M204" s="244"/>
      <c r="N204" s="244"/>
      <c r="O204" s="244"/>
      <c r="P204" s="245"/>
      <c r="Q204" s="279"/>
      <c r="R204" s="298"/>
      <c r="S204" s="94"/>
      <c r="U204" s="86"/>
      <c r="V204" s="372"/>
      <c r="W204" s="374"/>
      <c r="X204" s="374"/>
      <c r="Y204" s="374"/>
      <c r="Z204" s="374"/>
      <c r="AA204" s="374"/>
      <c r="AB204" s="374"/>
      <c r="AC204" s="374"/>
      <c r="AD204" s="374"/>
      <c r="AE204" s="374"/>
      <c r="AF204" s="374"/>
      <c r="AG204" s="374"/>
      <c r="AH204" s="440"/>
      <c r="AI204" s="46"/>
    </row>
    <row r="205" spans="1:35" ht="70.5" customHeight="1" thickBot="1">
      <c r="A205" s="42"/>
      <c r="B205" s="45"/>
      <c r="C205" s="346"/>
      <c r="D205" s="349"/>
      <c r="E205" s="351"/>
      <c r="F205" s="450"/>
      <c r="G205" s="323"/>
      <c r="H205" s="381"/>
      <c r="I205" s="382"/>
      <c r="J205" s="181" t="s">
        <v>31</v>
      </c>
      <c r="K205" s="237" t="s">
        <v>363</v>
      </c>
      <c r="L205" s="238"/>
      <c r="M205" s="238"/>
      <c r="N205" s="238"/>
      <c r="O205" s="238"/>
      <c r="P205" s="239"/>
      <c r="Q205" s="280"/>
      <c r="R205" s="298"/>
      <c r="S205" s="94"/>
      <c r="U205" s="86"/>
      <c r="V205" s="372"/>
      <c r="W205" s="374"/>
      <c r="X205" s="374"/>
      <c r="Y205" s="374"/>
      <c r="Z205" s="374"/>
      <c r="AA205" s="374"/>
      <c r="AB205" s="374"/>
      <c r="AC205" s="374"/>
      <c r="AD205" s="374"/>
      <c r="AE205" s="374"/>
      <c r="AF205" s="374"/>
      <c r="AG205" s="374"/>
      <c r="AH205" s="440"/>
      <c r="AI205" s="46"/>
    </row>
    <row r="206" spans="1:35" ht="39.950000000000003" customHeight="1">
      <c r="A206" s="42"/>
      <c r="B206" s="45"/>
      <c r="C206" s="346"/>
      <c r="D206" s="349"/>
      <c r="E206" s="300" t="s">
        <v>364</v>
      </c>
      <c r="F206" s="355">
        <f>IF(SUM(Q206:Q230)=0,"",AVERAGE(Q206:Q230))</f>
        <v>68</v>
      </c>
      <c r="G206" s="285">
        <v>40</v>
      </c>
      <c r="H206" s="361" t="s">
        <v>365</v>
      </c>
      <c r="I206" s="362"/>
      <c r="J206" s="199" t="s">
        <v>27</v>
      </c>
      <c r="K206" s="240" t="s">
        <v>366</v>
      </c>
      <c r="L206" s="241"/>
      <c r="M206" s="241"/>
      <c r="N206" s="241"/>
      <c r="O206" s="241"/>
      <c r="P206" s="242"/>
      <c r="Q206" s="278">
        <v>60</v>
      </c>
      <c r="R206" s="297" t="s">
        <v>367</v>
      </c>
      <c r="S206" s="94"/>
      <c r="U206" s="86"/>
      <c r="V206" s="371"/>
      <c r="W206" s="373"/>
      <c r="X206" s="373"/>
      <c r="Y206" s="373"/>
      <c r="Z206" s="373"/>
      <c r="AA206" s="373"/>
      <c r="AB206" s="373">
        <f>IF($Q$206="","",$Q$206)</f>
        <v>60</v>
      </c>
      <c r="AC206" s="373">
        <f>IF($Q$206="","",$Q$206)</f>
        <v>60</v>
      </c>
      <c r="AD206" s="373"/>
      <c r="AE206" s="373">
        <f>IF($Q$206="","",$Q$206)</f>
        <v>60</v>
      </c>
      <c r="AF206" s="373"/>
      <c r="AG206" s="373"/>
      <c r="AH206" s="441"/>
      <c r="AI206" s="46"/>
    </row>
    <row r="207" spans="1:35" ht="59.25" customHeight="1">
      <c r="A207" s="42"/>
      <c r="B207" s="45"/>
      <c r="C207" s="346"/>
      <c r="D207" s="349"/>
      <c r="E207" s="301"/>
      <c r="F207" s="356"/>
      <c r="G207" s="286"/>
      <c r="H207" s="363"/>
      <c r="I207" s="337"/>
      <c r="J207" s="178" t="s">
        <v>85</v>
      </c>
      <c r="K207" s="243" t="s">
        <v>368</v>
      </c>
      <c r="L207" s="244"/>
      <c r="M207" s="244"/>
      <c r="N207" s="244"/>
      <c r="O207" s="244"/>
      <c r="P207" s="245"/>
      <c r="Q207" s="279"/>
      <c r="R207" s="298"/>
      <c r="S207" s="94"/>
      <c r="U207" s="86"/>
      <c r="V207" s="372"/>
      <c r="W207" s="374"/>
      <c r="X207" s="374"/>
      <c r="Y207" s="374"/>
      <c r="Z207" s="374"/>
      <c r="AA207" s="374"/>
      <c r="AB207" s="374"/>
      <c r="AC207" s="374"/>
      <c r="AD207" s="374"/>
      <c r="AE207" s="374"/>
      <c r="AF207" s="374"/>
      <c r="AG207" s="374"/>
      <c r="AH207" s="440"/>
      <c r="AI207" s="46"/>
    </row>
    <row r="208" spans="1:35" ht="48" customHeight="1">
      <c r="A208" s="42"/>
      <c r="B208" s="45"/>
      <c r="C208" s="346"/>
      <c r="D208" s="349"/>
      <c r="E208" s="301"/>
      <c r="F208" s="356"/>
      <c r="G208" s="286"/>
      <c r="H208" s="363"/>
      <c r="I208" s="337"/>
      <c r="J208" s="179" t="s">
        <v>29</v>
      </c>
      <c r="K208" s="243" t="s">
        <v>369</v>
      </c>
      <c r="L208" s="244"/>
      <c r="M208" s="244"/>
      <c r="N208" s="244"/>
      <c r="O208" s="244"/>
      <c r="P208" s="245"/>
      <c r="Q208" s="279"/>
      <c r="R208" s="298"/>
      <c r="S208" s="94"/>
      <c r="U208" s="86"/>
      <c r="V208" s="372"/>
      <c r="W208" s="374"/>
      <c r="X208" s="374"/>
      <c r="Y208" s="374"/>
      <c r="Z208" s="374"/>
      <c r="AA208" s="374"/>
      <c r="AB208" s="374"/>
      <c r="AC208" s="374"/>
      <c r="AD208" s="374"/>
      <c r="AE208" s="374"/>
      <c r="AF208" s="374"/>
      <c r="AG208" s="374"/>
      <c r="AH208" s="440"/>
      <c r="AI208" s="46"/>
    </row>
    <row r="209" spans="1:35" ht="54" customHeight="1">
      <c r="A209" s="42"/>
      <c r="B209" s="45"/>
      <c r="C209" s="346"/>
      <c r="D209" s="349"/>
      <c r="E209" s="301"/>
      <c r="F209" s="356"/>
      <c r="G209" s="286"/>
      <c r="H209" s="363"/>
      <c r="I209" s="337"/>
      <c r="J209" s="180" t="s">
        <v>30</v>
      </c>
      <c r="K209" s="243" t="s">
        <v>370</v>
      </c>
      <c r="L209" s="244"/>
      <c r="M209" s="244"/>
      <c r="N209" s="244"/>
      <c r="O209" s="244"/>
      <c r="P209" s="245"/>
      <c r="Q209" s="279"/>
      <c r="R209" s="298"/>
      <c r="S209" s="94"/>
      <c r="U209" s="86"/>
      <c r="V209" s="372"/>
      <c r="W209" s="374"/>
      <c r="X209" s="374"/>
      <c r="Y209" s="374"/>
      <c r="Z209" s="374"/>
      <c r="AA209" s="374"/>
      <c r="AB209" s="374"/>
      <c r="AC209" s="374"/>
      <c r="AD209" s="374"/>
      <c r="AE209" s="374"/>
      <c r="AF209" s="374"/>
      <c r="AG209" s="374"/>
      <c r="AH209" s="440"/>
      <c r="AI209" s="46"/>
    </row>
    <row r="210" spans="1:35" ht="54.75" customHeight="1" thickBot="1">
      <c r="A210" s="42"/>
      <c r="B210" s="45"/>
      <c r="C210" s="346"/>
      <c r="D210" s="349"/>
      <c r="E210" s="301"/>
      <c r="F210" s="356"/>
      <c r="G210" s="323"/>
      <c r="H210" s="383"/>
      <c r="I210" s="384"/>
      <c r="J210" s="181" t="s">
        <v>31</v>
      </c>
      <c r="K210" s="237" t="s">
        <v>371</v>
      </c>
      <c r="L210" s="238"/>
      <c r="M210" s="238"/>
      <c r="N210" s="238"/>
      <c r="O210" s="238"/>
      <c r="P210" s="239"/>
      <c r="Q210" s="280"/>
      <c r="R210" s="299"/>
      <c r="S210" s="94"/>
      <c r="U210" s="86"/>
      <c r="V210" s="372"/>
      <c r="W210" s="374"/>
      <c r="X210" s="374"/>
      <c r="Y210" s="374"/>
      <c r="Z210" s="374"/>
      <c r="AA210" s="374"/>
      <c r="AB210" s="374"/>
      <c r="AC210" s="374"/>
      <c r="AD210" s="374"/>
      <c r="AE210" s="374"/>
      <c r="AF210" s="374"/>
      <c r="AG210" s="374"/>
      <c r="AH210" s="440"/>
      <c r="AI210" s="46"/>
    </row>
    <row r="211" spans="1:35" ht="39.950000000000003" customHeight="1">
      <c r="A211" s="42"/>
      <c r="B211" s="45"/>
      <c r="C211" s="346"/>
      <c r="D211" s="349"/>
      <c r="E211" s="301"/>
      <c r="F211" s="356"/>
      <c r="G211" s="285">
        <v>41</v>
      </c>
      <c r="H211" s="307" t="s">
        <v>372</v>
      </c>
      <c r="I211" s="308"/>
      <c r="J211" s="199" t="s">
        <v>27</v>
      </c>
      <c r="K211" s="240" t="s">
        <v>373</v>
      </c>
      <c r="L211" s="241"/>
      <c r="M211" s="241"/>
      <c r="N211" s="241"/>
      <c r="O211" s="241"/>
      <c r="P211" s="242"/>
      <c r="Q211" s="278">
        <v>80</v>
      </c>
      <c r="R211" s="297" t="s">
        <v>374</v>
      </c>
      <c r="S211" s="94"/>
      <c r="U211" s="86"/>
      <c r="V211" s="371"/>
      <c r="W211" s="373"/>
      <c r="X211" s="373"/>
      <c r="Y211" s="373"/>
      <c r="Z211" s="373"/>
      <c r="AA211" s="373"/>
      <c r="AB211" s="373"/>
      <c r="AC211" s="373">
        <f>IF($Q$211="","",$Q$211)</f>
        <v>80</v>
      </c>
      <c r="AD211" s="373"/>
      <c r="AE211" s="373"/>
      <c r="AF211" s="373"/>
      <c r="AG211" s="373"/>
      <c r="AH211" s="441"/>
      <c r="AI211" s="46"/>
    </row>
    <row r="212" spans="1:35" ht="39.950000000000003" customHeight="1">
      <c r="A212" s="42"/>
      <c r="B212" s="45"/>
      <c r="C212" s="346"/>
      <c r="D212" s="349"/>
      <c r="E212" s="301"/>
      <c r="F212" s="356"/>
      <c r="G212" s="286"/>
      <c r="H212" s="309"/>
      <c r="I212" s="310"/>
      <c r="J212" s="178" t="s">
        <v>85</v>
      </c>
      <c r="K212" s="243" t="s">
        <v>375</v>
      </c>
      <c r="L212" s="244"/>
      <c r="M212" s="244"/>
      <c r="N212" s="244"/>
      <c r="O212" s="244"/>
      <c r="P212" s="245"/>
      <c r="Q212" s="279"/>
      <c r="R212" s="298"/>
      <c r="S212" s="94"/>
      <c r="U212" s="86"/>
      <c r="V212" s="372"/>
      <c r="W212" s="374"/>
      <c r="X212" s="374"/>
      <c r="Y212" s="374"/>
      <c r="Z212" s="374"/>
      <c r="AA212" s="374"/>
      <c r="AB212" s="374"/>
      <c r="AC212" s="374"/>
      <c r="AD212" s="374"/>
      <c r="AE212" s="374"/>
      <c r="AF212" s="374"/>
      <c r="AG212" s="374"/>
      <c r="AH212" s="440"/>
      <c r="AI212" s="46"/>
    </row>
    <row r="213" spans="1:35" ht="39.950000000000003" customHeight="1">
      <c r="A213" s="42"/>
      <c r="B213" s="45"/>
      <c r="C213" s="346"/>
      <c r="D213" s="349"/>
      <c r="E213" s="301"/>
      <c r="F213" s="356"/>
      <c r="G213" s="286"/>
      <c r="H213" s="309"/>
      <c r="I213" s="310"/>
      <c r="J213" s="179" t="s">
        <v>29</v>
      </c>
      <c r="K213" s="243" t="s">
        <v>376</v>
      </c>
      <c r="L213" s="244"/>
      <c r="M213" s="244"/>
      <c r="N213" s="244"/>
      <c r="O213" s="244"/>
      <c r="P213" s="245"/>
      <c r="Q213" s="279"/>
      <c r="R213" s="298"/>
      <c r="S213" s="94"/>
      <c r="U213" s="86"/>
      <c r="V213" s="372"/>
      <c r="W213" s="374"/>
      <c r="X213" s="374"/>
      <c r="Y213" s="374"/>
      <c r="Z213" s="374"/>
      <c r="AA213" s="374"/>
      <c r="AB213" s="374"/>
      <c r="AC213" s="374"/>
      <c r="AD213" s="374"/>
      <c r="AE213" s="374"/>
      <c r="AF213" s="374"/>
      <c r="AG213" s="374"/>
      <c r="AH213" s="440"/>
      <c r="AI213" s="46"/>
    </row>
    <row r="214" spans="1:35" ht="54.75" customHeight="1">
      <c r="A214" s="42"/>
      <c r="B214" s="45"/>
      <c r="C214" s="346"/>
      <c r="D214" s="349"/>
      <c r="E214" s="301"/>
      <c r="F214" s="356"/>
      <c r="G214" s="286"/>
      <c r="H214" s="309"/>
      <c r="I214" s="310"/>
      <c r="J214" s="180" t="s">
        <v>30</v>
      </c>
      <c r="K214" s="243" t="s">
        <v>377</v>
      </c>
      <c r="L214" s="244"/>
      <c r="M214" s="244"/>
      <c r="N214" s="244"/>
      <c r="O214" s="244"/>
      <c r="P214" s="245"/>
      <c r="Q214" s="279"/>
      <c r="R214" s="298"/>
      <c r="S214" s="94"/>
      <c r="U214" s="86"/>
      <c r="V214" s="372"/>
      <c r="W214" s="374"/>
      <c r="X214" s="374"/>
      <c r="Y214" s="374"/>
      <c r="Z214" s="374"/>
      <c r="AA214" s="374"/>
      <c r="AB214" s="374"/>
      <c r="AC214" s="374"/>
      <c r="AD214" s="374"/>
      <c r="AE214" s="374"/>
      <c r="AF214" s="374"/>
      <c r="AG214" s="374"/>
      <c r="AH214" s="440"/>
      <c r="AI214" s="46"/>
    </row>
    <row r="215" spans="1:35" ht="90.75" customHeight="1" thickBot="1">
      <c r="A215" s="42"/>
      <c r="B215" s="45"/>
      <c r="C215" s="346"/>
      <c r="D215" s="349"/>
      <c r="E215" s="301"/>
      <c r="F215" s="356"/>
      <c r="G215" s="323"/>
      <c r="H215" s="385"/>
      <c r="I215" s="329"/>
      <c r="J215" s="181" t="s">
        <v>31</v>
      </c>
      <c r="K215" s="237" t="s">
        <v>378</v>
      </c>
      <c r="L215" s="238"/>
      <c r="M215" s="238"/>
      <c r="N215" s="238"/>
      <c r="O215" s="238"/>
      <c r="P215" s="239"/>
      <c r="Q215" s="280"/>
      <c r="R215" s="299"/>
      <c r="S215" s="94"/>
      <c r="U215" s="86"/>
      <c r="V215" s="372"/>
      <c r="W215" s="374"/>
      <c r="X215" s="374"/>
      <c r="Y215" s="374"/>
      <c r="Z215" s="374"/>
      <c r="AA215" s="374"/>
      <c r="AB215" s="374"/>
      <c r="AC215" s="374"/>
      <c r="AD215" s="374"/>
      <c r="AE215" s="374"/>
      <c r="AF215" s="374"/>
      <c r="AG215" s="374"/>
      <c r="AH215" s="440"/>
      <c r="AI215" s="46"/>
    </row>
    <row r="216" spans="1:35" ht="39.950000000000003" customHeight="1">
      <c r="A216" s="42"/>
      <c r="B216" s="45"/>
      <c r="C216" s="346"/>
      <c r="D216" s="349"/>
      <c r="E216" s="301"/>
      <c r="F216" s="356"/>
      <c r="G216" s="285">
        <v>42</v>
      </c>
      <c r="H216" s="361" t="s">
        <v>379</v>
      </c>
      <c r="I216" s="362"/>
      <c r="J216" s="199" t="s">
        <v>27</v>
      </c>
      <c r="K216" s="240" t="s">
        <v>380</v>
      </c>
      <c r="L216" s="241"/>
      <c r="M216" s="241"/>
      <c r="N216" s="241"/>
      <c r="O216" s="241"/>
      <c r="P216" s="242"/>
      <c r="Q216" s="278">
        <v>80</v>
      </c>
      <c r="R216" s="313" t="s">
        <v>381</v>
      </c>
      <c r="S216" s="94"/>
      <c r="U216" s="86"/>
      <c r="V216" s="371"/>
      <c r="W216" s="373"/>
      <c r="X216" s="373"/>
      <c r="Y216" s="373"/>
      <c r="Z216" s="373"/>
      <c r="AA216" s="373">
        <f>IF($Q$216="","",$Q$216)</f>
        <v>80</v>
      </c>
      <c r="AB216" s="373">
        <f>IF($Q$216="","",$Q$216)</f>
        <v>80</v>
      </c>
      <c r="AC216" s="373">
        <f>IF($Q$216="","",$Q$216)</f>
        <v>80</v>
      </c>
      <c r="AD216" s="373"/>
      <c r="AE216" s="373"/>
      <c r="AF216" s="373">
        <f>IF($Q$216="","",$Q$216)</f>
        <v>80</v>
      </c>
      <c r="AG216" s="373">
        <f>IF($Q$216="","",$Q$216)</f>
        <v>80</v>
      </c>
      <c r="AH216" s="441"/>
      <c r="AI216" s="46"/>
    </row>
    <row r="217" spans="1:35" ht="54.75" customHeight="1">
      <c r="A217" s="42"/>
      <c r="B217" s="45"/>
      <c r="C217" s="346"/>
      <c r="D217" s="349"/>
      <c r="E217" s="301"/>
      <c r="F217" s="356"/>
      <c r="G217" s="286"/>
      <c r="H217" s="363"/>
      <c r="I217" s="337"/>
      <c r="J217" s="178" t="s">
        <v>85</v>
      </c>
      <c r="K217" s="243" t="s">
        <v>382</v>
      </c>
      <c r="L217" s="244"/>
      <c r="M217" s="244"/>
      <c r="N217" s="244"/>
      <c r="O217" s="244"/>
      <c r="P217" s="245"/>
      <c r="Q217" s="279"/>
      <c r="R217" s="298"/>
      <c r="S217" s="94"/>
      <c r="U217" s="86"/>
      <c r="V217" s="372"/>
      <c r="W217" s="374"/>
      <c r="X217" s="374"/>
      <c r="Y217" s="374"/>
      <c r="Z217" s="374"/>
      <c r="AA217" s="374"/>
      <c r="AB217" s="374"/>
      <c r="AC217" s="374"/>
      <c r="AD217" s="374"/>
      <c r="AE217" s="374"/>
      <c r="AF217" s="374"/>
      <c r="AG217" s="374"/>
      <c r="AH217" s="440"/>
      <c r="AI217" s="46"/>
    </row>
    <row r="218" spans="1:35" ht="61.5" customHeight="1">
      <c r="A218" s="42"/>
      <c r="B218" s="45"/>
      <c r="C218" s="346"/>
      <c r="D218" s="349"/>
      <c r="E218" s="301"/>
      <c r="F218" s="356"/>
      <c r="G218" s="286"/>
      <c r="H218" s="363"/>
      <c r="I218" s="337"/>
      <c r="J218" s="179" t="s">
        <v>29</v>
      </c>
      <c r="K218" s="243" t="s">
        <v>383</v>
      </c>
      <c r="L218" s="244"/>
      <c r="M218" s="244"/>
      <c r="N218" s="244"/>
      <c r="O218" s="244"/>
      <c r="P218" s="245"/>
      <c r="Q218" s="279"/>
      <c r="R218" s="298"/>
      <c r="S218" s="94"/>
      <c r="U218" s="86"/>
      <c r="V218" s="372"/>
      <c r="W218" s="374"/>
      <c r="X218" s="374"/>
      <c r="Y218" s="374"/>
      <c r="Z218" s="374"/>
      <c r="AA218" s="374"/>
      <c r="AB218" s="374"/>
      <c r="AC218" s="374"/>
      <c r="AD218" s="374"/>
      <c r="AE218" s="374"/>
      <c r="AF218" s="374"/>
      <c r="AG218" s="374"/>
      <c r="AH218" s="440"/>
      <c r="AI218" s="46"/>
    </row>
    <row r="219" spans="1:35" ht="81.75" customHeight="1">
      <c r="A219" s="42"/>
      <c r="B219" s="45"/>
      <c r="C219" s="346"/>
      <c r="D219" s="349"/>
      <c r="E219" s="301"/>
      <c r="F219" s="356"/>
      <c r="G219" s="286"/>
      <c r="H219" s="363"/>
      <c r="I219" s="337"/>
      <c r="J219" s="180" t="s">
        <v>30</v>
      </c>
      <c r="K219" s="243" t="s">
        <v>384</v>
      </c>
      <c r="L219" s="244"/>
      <c r="M219" s="244"/>
      <c r="N219" s="244"/>
      <c r="O219" s="244"/>
      <c r="P219" s="245"/>
      <c r="Q219" s="279"/>
      <c r="R219" s="298"/>
      <c r="S219" s="94"/>
      <c r="U219" s="86"/>
      <c r="V219" s="372"/>
      <c r="W219" s="374"/>
      <c r="X219" s="374"/>
      <c r="Y219" s="374"/>
      <c r="Z219" s="374"/>
      <c r="AA219" s="374"/>
      <c r="AB219" s="374"/>
      <c r="AC219" s="374"/>
      <c r="AD219" s="374"/>
      <c r="AE219" s="374"/>
      <c r="AF219" s="374"/>
      <c r="AG219" s="374"/>
      <c r="AH219" s="440"/>
      <c r="AI219" s="46"/>
    </row>
    <row r="220" spans="1:35" ht="105" customHeight="1" thickBot="1">
      <c r="A220" s="42"/>
      <c r="B220" s="45"/>
      <c r="C220" s="346"/>
      <c r="D220" s="349"/>
      <c r="E220" s="301"/>
      <c r="F220" s="356"/>
      <c r="G220" s="323"/>
      <c r="H220" s="381"/>
      <c r="I220" s="382"/>
      <c r="J220" s="181" t="s">
        <v>31</v>
      </c>
      <c r="K220" s="237" t="s">
        <v>385</v>
      </c>
      <c r="L220" s="238"/>
      <c r="M220" s="238"/>
      <c r="N220" s="238"/>
      <c r="O220" s="238"/>
      <c r="P220" s="239"/>
      <c r="Q220" s="280"/>
      <c r="R220" s="298"/>
      <c r="S220" s="94"/>
      <c r="U220" s="86"/>
      <c r="V220" s="372"/>
      <c r="W220" s="374"/>
      <c r="X220" s="374"/>
      <c r="Y220" s="374"/>
      <c r="Z220" s="374"/>
      <c r="AA220" s="374"/>
      <c r="AB220" s="374"/>
      <c r="AC220" s="374"/>
      <c r="AD220" s="374"/>
      <c r="AE220" s="374"/>
      <c r="AF220" s="374"/>
      <c r="AG220" s="374"/>
      <c r="AH220" s="440"/>
      <c r="AI220" s="46"/>
    </row>
    <row r="221" spans="1:35" ht="39.950000000000003" customHeight="1">
      <c r="A221" s="42"/>
      <c r="B221" s="45"/>
      <c r="C221" s="346"/>
      <c r="D221" s="349"/>
      <c r="E221" s="301"/>
      <c r="F221" s="356"/>
      <c r="G221" s="285">
        <v>43</v>
      </c>
      <c r="H221" s="361" t="s">
        <v>386</v>
      </c>
      <c r="I221" s="362"/>
      <c r="J221" s="199" t="s">
        <v>27</v>
      </c>
      <c r="K221" s="240" t="s">
        <v>387</v>
      </c>
      <c r="L221" s="241"/>
      <c r="M221" s="241"/>
      <c r="N221" s="241"/>
      <c r="O221" s="241"/>
      <c r="P221" s="242"/>
      <c r="Q221" s="278">
        <v>60</v>
      </c>
      <c r="R221" s="297" t="s">
        <v>388</v>
      </c>
      <c r="S221" s="94"/>
      <c r="U221" s="86"/>
      <c r="V221" s="371"/>
      <c r="W221" s="373"/>
      <c r="X221" s="373"/>
      <c r="Y221" s="373"/>
      <c r="Z221" s="373"/>
      <c r="AA221" s="373"/>
      <c r="AB221" s="373"/>
      <c r="AC221" s="373">
        <f>IF($Q$221="","",$Q$221)</f>
        <v>60</v>
      </c>
      <c r="AD221" s="373"/>
      <c r="AE221" s="373"/>
      <c r="AF221" s="373"/>
      <c r="AG221" s="373"/>
      <c r="AH221" s="441"/>
      <c r="AI221" s="46"/>
    </row>
    <row r="222" spans="1:35" ht="39.950000000000003" customHeight="1">
      <c r="A222" s="42"/>
      <c r="B222" s="45"/>
      <c r="C222" s="346"/>
      <c r="D222" s="349"/>
      <c r="E222" s="301"/>
      <c r="F222" s="356"/>
      <c r="G222" s="286"/>
      <c r="H222" s="363"/>
      <c r="I222" s="337"/>
      <c r="J222" s="178" t="s">
        <v>85</v>
      </c>
      <c r="K222" s="243" t="s">
        <v>389</v>
      </c>
      <c r="L222" s="244"/>
      <c r="M222" s="244"/>
      <c r="N222" s="244"/>
      <c r="O222" s="244"/>
      <c r="P222" s="245"/>
      <c r="Q222" s="279"/>
      <c r="R222" s="298"/>
      <c r="S222" s="94"/>
      <c r="U222" s="86"/>
      <c r="V222" s="372"/>
      <c r="W222" s="374"/>
      <c r="X222" s="374"/>
      <c r="Y222" s="374"/>
      <c r="Z222" s="374"/>
      <c r="AA222" s="374"/>
      <c r="AB222" s="374"/>
      <c r="AC222" s="374"/>
      <c r="AD222" s="374"/>
      <c r="AE222" s="374"/>
      <c r="AF222" s="374"/>
      <c r="AG222" s="374"/>
      <c r="AH222" s="440"/>
      <c r="AI222" s="46"/>
    </row>
    <row r="223" spans="1:35" ht="45.75" customHeight="1">
      <c r="A223" s="42"/>
      <c r="B223" s="45"/>
      <c r="C223" s="346"/>
      <c r="D223" s="349"/>
      <c r="E223" s="301"/>
      <c r="F223" s="356"/>
      <c r="G223" s="286"/>
      <c r="H223" s="363"/>
      <c r="I223" s="337"/>
      <c r="J223" s="179" t="s">
        <v>29</v>
      </c>
      <c r="K223" s="243" t="s">
        <v>389</v>
      </c>
      <c r="L223" s="244"/>
      <c r="M223" s="244"/>
      <c r="N223" s="244"/>
      <c r="O223" s="244"/>
      <c r="P223" s="245"/>
      <c r="Q223" s="279"/>
      <c r="R223" s="298"/>
      <c r="S223" s="94"/>
      <c r="U223" s="86"/>
      <c r="V223" s="372"/>
      <c r="W223" s="374"/>
      <c r="X223" s="374"/>
      <c r="Y223" s="374"/>
      <c r="Z223" s="374"/>
      <c r="AA223" s="374"/>
      <c r="AB223" s="374"/>
      <c r="AC223" s="374"/>
      <c r="AD223" s="374"/>
      <c r="AE223" s="374"/>
      <c r="AF223" s="374"/>
      <c r="AG223" s="374"/>
      <c r="AH223" s="440"/>
      <c r="AI223" s="46"/>
    </row>
    <row r="224" spans="1:35" ht="57" customHeight="1">
      <c r="A224" s="42"/>
      <c r="B224" s="45"/>
      <c r="C224" s="346"/>
      <c r="D224" s="349"/>
      <c r="E224" s="301"/>
      <c r="F224" s="356"/>
      <c r="G224" s="286"/>
      <c r="H224" s="363"/>
      <c r="I224" s="337"/>
      <c r="J224" s="180" t="s">
        <v>30</v>
      </c>
      <c r="K224" s="243" t="s">
        <v>390</v>
      </c>
      <c r="L224" s="244"/>
      <c r="M224" s="244"/>
      <c r="N224" s="244"/>
      <c r="O224" s="244"/>
      <c r="P224" s="245"/>
      <c r="Q224" s="279"/>
      <c r="R224" s="298"/>
      <c r="S224" s="94"/>
      <c r="U224" s="86"/>
      <c r="V224" s="372"/>
      <c r="W224" s="374"/>
      <c r="X224" s="374"/>
      <c r="Y224" s="374"/>
      <c r="Z224" s="374"/>
      <c r="AA224" s="374"/>
      <c r="AB224" s="374"/>
      <c r="AC224" s="374"/>
      <c r="AD224" s="374"/>
      <c r="AE224" s="374"/>
      <c r="AF224" s="374"/>
      <c r="AG224" s="374"/>
      <c r="AH224" s="440"/>
      <c r="AI224" s="46"/>
    </row>
    <row r="225" spans="1:35" ht="72.75" customHeight="1" thickBot="1">
      <c r="A225" s="42"/>
      <c r="B225" s="45"/>
      <c r="C225" s="346"/>
      <c r="D225" s="349"/>
      <c r="E225" s="301"/>
      <c r="F225" s="356"/>
      <c r="G225" s="323"/>
      <c r="H225" s="383"/>
      <c r="I225" s="384"/>
      <c r="J225" s="181" t="s">
        <v>31</v>
      </c>
      <c r="K225" s="237" t="s">
        <v>391</v>
      </c>
      <c r="L225" s="238"/>
      <c r="M225" s="238"/>
      <c r="N225" s="238"/>
      <c r="O225" s="238"/>
      <c r="P225" s="239"/>
      <c r="Q225" s="280"/>
      <c r="R225" s="299"/>
      <c r="S225" s="94"/>
      <c r="U225" s="86"/>
      <c r="V225" s="372"/>
      <c r="W225" s="374"/>
      <c r="X225" s="374"/>
      <c r="Y225" s="374"/>
      <c r="Z225" s="374"/>
      <c r="AA225" s="374"/>
      <c r="AB225" s="374"/>
      <c r="AC225" s="374"/>
      <c r="AD225" s="374"/>
      <c r="AE225" s="374"/>
      <c r="AF225" s="374"/>
      <c r="AG225" s="374"/>
      <c r="AH225" s="440"/>
      <c r="AI225" s="46"/>
    </row>
    <row r="226" spans="1:35" ht="39.950000000000003" customHeight="1">
      <c r="A226" s="42"/>
      <c r="B226" s="45"/>
      <c r="C226" s="346"/>
      <c r="D226" s="349"/>
      <c r="E226" s="301"/>
      <c r="F226" s="356"/>
      <c r="G226" s="285">
        <v>44</v>
      </c>
      <c r="H226" s="386" t="s">
        <v>392</v>
      </c>
      <c r="I226" s="337"/>
      <c r="J226" s="199" t="s">
        <v>27</v>
      </c>
      <c r="K226" s="246" t="s">
        <v>393</v>
      </c>
      <c r="L226" s="247"/>
      <c r="M226" s="247"/>
      <c r="N226" s="247"/>
      <c r="O226" s="247"/>
      <c r="P226" s="248"/>
      <c r="Q226" s="278">
        <v>60</v>
      </c>
      <c r="R226" s="313" t="s">
        <v>394</v>
      </c>
      <c r="S226" s="94"/>
      <c r="U226" s="86"/>
      <c r="V226" s="371"/>
      <c r="W226" s="373"/>
      <c r="X226" s="373"/>
      <c r="Y226" s="373"/>
      <c r="Z226" s="373"/>
      <c r="AA226" s="373"/>
      <c r="AB226" s="373"/>
      <c r="AC226" s="373">
        <f>IF($Q$226="","",$Q$226)</f>
        <v>60</v>
      </c>
      <c r="AD226" s="373"/>
      <c r="AE226" s="373"/>
      <c r="AF226" s="373"/>
      <c r="AG226" s="373"/>
      <c r="AH226" s="441"/>
      <c r="AI226" s="46"/>
    </row>
    <row r="227" spans="1:35" ht="39.950000000000003" customHeight="1">
      <c r="A227" s="42"/>
      <c r="B227" s="45"/>
      <c r="C227" s="346"/>
      <c r="D227" s="349"/>
      <c r="E227" s="301"/>
      <c r="F227" s="356"/>
      <c r="G227" s="286"/>
      <c r="H227" s="336"/>
      <c r="I227" s="337"/>
      <c r="J227" s="178" t="s">
        <v>85</v>
      </c>
      <c r="K227" s="243" t="s">
        <v>395</v>
      </c>
      <c r="L227" s="244"/>
      <c r="M227" s="244"/>
      <c r="N227" s="244"/>
      <c r="O227" s="244"/>
      <c r="P227" s="245"/>
      <c r="Q227" s="279"/>
      <c r="R227" s="298"/>
      <c r="S227" s="94"/>
      <c r="U227" s="86"/>
      <c r="V227" s="372"/>
      <c r="W227" s="374"/>
      <c r="X227" s="374"/>
      <c r="Y227" s="374"/>
      <c r="Z227" s="374"/>
      <c r="AA227" s="374"/>
      <c r="AB227" s="374"/>
      <c r="AC227" s="374"/>
      <c r="AD227" s="374"/>
      <c r="AE227" s="374"/>
      <c r="AF227" s="374"/>
      <c r="AG227" s="374"/>
      <c r="AH227" s="440"/>
      <c r="AI227" s="46"/>
    </row>
    <row r="228" spans="1:35" ht="58.5" customHeight="1">
      <c r="A228" s="42"/>
      <c r="B228" s="45"/>
      <c r="C228" s="346"/>
      <c r="D228" s="349"/>
      <c r="E228" s="301"/>
      <c r="F228" s="356"/>
      <c r="G228" s="286"/>
      <c r="H228" s="336"/>
      <c r="I228" s="337"/>
      <c r="J228" s="179" t="s">
        <v>29</v>
      </c>
      <c r="K228" s="243" t="s">
        <v>396</v>
      </c>
      <c r="L228" s="244"/>
      <c r="M228" s="244"/>
      <c r="N228" s="244"/>
      <c r="O228" s="244"/>
      <c r="P228" s="245"/>
      <c r="Q228" s="279"/>
      <c r="R228" s="298"/>
      <c r="S228" s="94"/>
      <c r="U228" s="86"/>
      <c r="V228" s="372"/>
      <c r="W228" s="374"/>
      <c r="X228" s="374"/>
      <c r="Y228" s="374"/>
      <c r="Z228" s="374"/>
      <c r="AA228" s="374"/>
      <c r="AB228" s="374"/>
      <c r="AC228" s="374"/>
      <c r="AD228" s="374"/>
      <c r="AE228" s="374"/>
      <c r="AF228" s="374"/>
      <c r="AG228" s="374"/>
      <c r="AH228" s="440"/>
      <c r="AI228" s="46"/>
    </row>
    <row r="229" spans="1:35" ht="57" customHeight="1">
      <c r="A229" s="42"/>
      <c r="B229" s="45"/>
      <c r="C229" s="346"/>
      <c r="D229" s="349"/>
      <c r="E229" s="301"/>
      <c r="F229" s="356"/>
      <c r="G229" s="286"/>
      <c r="H229" s="336"/>
      <c r="I229" s="337"/>
      <c r="J229" s="180" t="s">
        <v>30</v>
      </c>
      <c r="K229" s="243" t="s">
        <v>397</v>
      </c>
      <c r="L229" s="244"/>
      <c r="M229" s="244"/>
      <c r="N229" s="244"/>
      <c r="O229" s="244"/>
      <c r="P229" s="245"/>
      <c r="Q229" s="279"/>
      <c r="R229" s="298"/>
      <c r="S229" s="94"/>
      <c r="U229" s="86"/>
      <c r="V229" s="372"/>
      <c r="W229" s="374"/>
      <c r="X229" s="374"/>
      <c r="Y229" s="374"/>
      <c r="Z229" s="374"/>
      <c r="AA229" s="374"/>
      <c r="AB229" s="374"/>
      <c r="AC229" s="374"/>
      <c r="AD229" s="374"/>
      <c r="AE229" s="374"/>
      <c r="AF229" s="374"/>
      <c r="AG229" s="374"/>
      <c r="AH229" s="440"/>
      <c r="AI229" s="46"/>
    </row>
    <row r="230" spans="1:35" ht="73.5" customHeight="1" thickBot="1">
      <c r="A230" s="42"/>
      <c r="B230" s="45"/>
      <c r="C230" s="347"/>
      <c r="D230" s="350"/>
      <c r="E230" s="302"/>
      <c r="F230" s="357"/>
      <c r="G230" s="380"/>
      <c r="H230" s="387"/>
      <c r="I230" s="388"/>
      <c r="J230" s="181" t="s">
        <v>31</v>
      </c>
      <c r="K230" s="249" t="s">
        <v>398</v>
      </c>
      <c r="L230" s="250"/>
      <c r="M230" s="250"/>
      <c r="N230" s="250"/>
      <c r="O230" s="250"/>
      <c r="P230" s="251"/>
      <c r="Q230" s="306"/>
      <c r="R230" s="314"/>
      <c r="S230" s="94"/>
      <c r="U230" s="86"/>
      <c r="V230" s="372"/>
      <c r="W230" s="374"/>
      <c r="X230" s="374"/>
      <c r="Y230" s="374"/>
      <c r="Z230" s="374"/>
      <c r="AA230" s="374"/>
      <c r="AB230" s="374"/>
      <c r="AC230" s="374"/>
      <c r="AD230" s="374"/>
      <c r="AE230" s="374"/>
      <c r="AF230" s="374"/>
      <c r="AG230" s="374"/>
      <c r="AH230" s="440"/>
      <c r="AI230" s="46"/>
    </row>
    <row r="231" spans="1:35" ht="9.9499999999999993" customHeight="1" thickBot="1">
      <c r="A231" s="42"/>
      <c r="B231" s="99"/>
      <c r="C231" s="100"/>
      <c r="D231" s="100"/>
      <c r="E231" s="100"/>
      <c r="F231" s="189"/>
      <c r="G231" s="100"/>
      <c r="H231" s="101"/>
      <c r="I231" s="101"/>
      <c r="J231" s="102"/>
      <c r="K231" s="121"/>
      <c r="L231" s="121"/>
      <c r="M231" s="121"/>
      <c r="N231" s="121"/>
      <c r="O231" s="121"/>
      <c r="P231" s="121"/>
      <c r="Q231" s="103"/>
      <c r="R231" s="100"/>
      <c r="S231" s="104"/>
      <c r="U231" s="105"/>
      <c r="V231" s="106">
        <f t="shared" ref="V231:AH231" si="0">IF((SUM(V11:V230))&gt;0,AVERAGE(V11:V230),"")</f>
        <v>81</v>
      </c>
      <c r="W231" s="106">
        <f t="shared" si="0"/>
        <v>44</v>
      </c>
      <c r="X231" s="106">
        <f t="shared" si="0"/>
        <v>43.142857142857146</v>
      </c>
      <c r="Y231" s="106" t="str">
        <f t="shared" si="0"/>
        <v/>
      </c>
      <c r="Z231" s="106">
        <f t="shared" si="0"/>
        <v>45.5</v>
      </c>
      <c r="AA231" s="106">
        <f t="shared" si="0"/>
        <v>54.666666666666664</v>
      </c>
      <c r="AB231" s="106">
        <f t="shared" si="0"/>
        <v>63.333333333333336</v>
      </c>
      <c r="AC231" s="106">
        <f t="shared" si="0"/>
        <v>48.772727272727273</v>
      </c>
      <c r="AD231" s="106">
        <f t="shared" si="0"/>
        <v>50.5</v>
      </c>
      <c r="AE231" s="106">
        <f t="shared" si="0"/>
        <v>50.2</v>
      </c>
      <c r="AF231" s="106" t="e">
        <f t="shared" si="0"/>
        <v>#REF!</v>
      </c>
      <c r="AG231" s="106" t="e">
        <f t="shared" si="0"/>
        <v>#REF!</v>
      </c>
      <c r="AH231" s="106">
        <f t="shared" si="0"/>
        <v>42.315789473684212</v>
      </c>
      <c r="AI231" s="107"/>
    </row>
    <row r="232" spans="1:35" s="124" customFormat="1" ht="18" customHeight="1">
      <c r="F232" s="184"/>
      <c r="H232" s="125"/>
      <c r="I232" s="125"/>
      <c r="J232" s="126"/>
      <c r="K232" s="130"/>
      <c r="L232" s="130"/>
      <c r="M232" s="130"/>
      <c r="N232" s="130"/>
      <c r="O232" s="130"/>
      <c r="P232" s="130"/>
      <c r="Q232" s="131"/>
      <c r="V232" s="126"/>
      <c r="W232" s="126"/>
      <c r="X232" s="126"/>
      <c r="Y232" s="126"/>
      <c r="Z232" s="126"/>
      <c r="AA232" s="126"/>
      <c r="AB232" s="126"/>
      <c r="AC232" s="126"/>
      <c r="AD232" s="126"/>
      <c r="AE232" s="126"/>
      <c r="AF232" s="126"/>
      <c r="AG232" s="126"/>
      <c r="AH232" s="126"/>
    </row>
    <row r="233" spans="1:35" ht="15" hidden="1">
      <c r="A233" s="42"/>
      <c r="K233" s="122"/>
      <c r="L233" s="122"/>
      <c r="M233" s="122"/>
      <c r="N233" s="122"/>
      <c r="O233" s="122"/>
      <c r="P233" s="122"/>
      <c r="Q233" s="108"/>
      <c r="R233" s="78"/>
      <c r="S233" s="78"/>
      <c r="V233" s="109"/>
      <c r="W233" s="90"/>
      <c r="X233" s="90"/>
      <c r="Y233" s="90"/>
      <c r="Z233" s="90"/>
      <c r="AA233" s="90"/>
      <c r="AB233" s="90"/>
      <c r="AC233" s="90"/>
      <c r="AD233" s="90"/>
      <c r="AE233" s="90"/>
      <c r="AF233" s="90"/>
      <c r="AG233" s="90"/>
      <c r="AH233" s="90"/>
    </row>
    <row r="234" spans="1:35" hidden="1">
      <c r="A234" s="42"/>
      <c r="K234" s="122"/>
      <c r="L234" s="122"/>
      <c r="M234" s="122"/>
      <c r="N234" s="122"/>
      <c r="O234" s="122"/>
      <c r="P234" s="122"/>
    </row>
    <row r="235" spans="1:35" ht="11.25" hidden="1">
      <c r="A235" s="42"/>
      <c r="H235" s="42"/>
      <c r="I235" s="42"/>
      <c r="J235" s="42"/>
      <c r="K235" s="42"/>
      <c r="L235" s="42"/>
      <c r="M235" s="42"/>
      <c r="N235" s="42"/>
      <c r="O235" s="42"/>
      <c r="P235" s="42"/>
      <c r="T235" s="42"/>
    </row>
    <row r="236" spans="1:35" ht="11.25" hidden="1">
      <c r="A236" s="42"/>
      <c r="H236" s="42"/>
      <c r="I236" s="42"/>
      <c r="J236" s="42"/>
      <c r="K236" s="42"/>
      <c r="L236" s="42"/>
      <c r="M236" s="42"/>
      <c r="N236" s="42"/>
      <c r="O236" s="42"/>
      <c r="P236" s="42"/>
      <c r="T236" s="42"/>
    </row>
    <row r="237" spans="1:35" ht="11.25" hidden="1">
      <c r="A237" s="42"/>
      <c r="H237" s="42"/>
      <c r="I237" s="42"/>
      <c r="J237" s="42"/>
      <c r="K237" s="42"/>
      <c r="L237" s="42"/>
      <c r="M237" s="42"/>
      <c r="N237" s="42"/>
      <c r="O237" s="42"/>
      <c r="P237" s="42"/>
      <c r="T237" s="42"/>
    </row>
    <row r="238" spans="1:35" ht="11.25" hidden="1">
      <c r="A238" s="42"/>
      <c r="H238" s="42"/>
      <c r="I238" s="42"/>
      <c r="J238" s="42"/>
      <c r="K238" s="42"/>
      <c r="L238" s="42"/>
      <c r="M238" s="42"/>
      <c r="N238" s="42"/>
      <c r="O238" s="42"/>
      <c r="P238" s="42"/>
      <c r="T238" s="42"/>
    </row>
    <row r="239" spans="1:35" ht="11.25" hidden="1">
      <c r="A239" s="42"/>
      <c r="H239" s="42"/>
      <c r="I239" s="42"/>
      <c r="J239" s="42"/>
      <c r="K239" s="42"/>
      <c r="L239" s="42"/>
      <c r="M239" s="42"/>
      <c r="N239" s="42"/>
      <c r="O239" s="42"/>
      <c r="P239" s="42"/>
      <c r="T239" s="42"/>
    </row>
    <row r="240" spans="1:35" ht="11.25" hidden="1">
      <c r="A240" s="42"/>
      <c r="H240" s="42"/>
      <c r="I240" s="42"/>
      <c r="J240" s="42"/>
      <c r="K240" s="42"/>
      <c r="L240" s="42"/>
      <c r="M240" s="42"/>
      <c r="N240" s="42"/>
      <c r="O240" s="42"/>
      <c r="P240" s="42"/>
      <c r="T240" s="42"/>
    </row>
    <row r="241" spans="6:6" s="42" customFormat="1" ht="11.25" hidden="1">
      <c r="F241" s="188"/>
    </row>
    <row r="242" spans="6:6" s="42" customFormat="1" ht="11.25" hidden="1">
      <c r="F242" s="188"/>
    </row>
    <row r="243" spans="6:6" s="42" customFormat="1" ht="11.25" hidden="1">
      <c r="F243" s="188"/>
    </row>
    <row r="244" spans="6:6" s="42" customFormat="1" ht="11.25" hidden="1">
      <c r="F244" s="188"/>
    </row>
    <row r="245" spans="6:6" s="42" customFormat="1" ht="11.25" hidden="1">
      <c r="F245" s="188"/>
    </row>
    <row r="246" spans="6:6" s="42" customFormat="1" ht="11.25" hidden="1">
      <c r="F246" s="188"/>
    </row>
    <row r="247" spans="6:6" s="42" customFormat="1" ht="11.25" hidden="1">
      <c r="F247" s="188"/>
    </row>
    <row r="248" spans="6:6" s="42" customFormat="1" ht="11.25" hidden="1">
      <c r="F248" s="188"/>
    </row>
    <row r="249" spans="6:6" s="42" customFormat="1" ht="11.25" hidden="1">
      <c r="F249" s="188"/>
    </row>
    <row r="250" spans="6:6" s="42" customFormat="1" ht="11.25" hidden="1">
      <c r="F250" s="188"/>
    </row>
    <row r="251" spans="6:6" s="42" customFormat="1" ht="11.25" hidden="1">
      <c r="F251" s="188"/>
    </row>
    <row r="252" spans="6:6" s="42" customFormat="1" ht="11.25" hidden="1">
      <c r="F252" s="188"/>
    </row>
    <row r="253" spans="6:6" s="42" customFormat="1" ht="11.25" hidden="1">
      <c r="F253" s="188"/>
    </row>
    <row r="254" spans="6:6" s="42" customFormat="1" ht="11.25" hidden="1">
      <c r="F254" s="188"/>
    </row>
    <row r="255" spans="6:6" s="42" customFormat="1" ht="11.25" hidden="1">
      <c r="F255" s="188"/>
    </row>
    <row r="256" spans="6:6" s="42" customFormat="1" ht="11.25" hidden="1">
      <c r="F256" s="188"/>
    </row>
    <row r="257" spans="6:6" s="42" customFormat="1" ht="11.25" hidden="1">
      <c r="F257" s="188"/>
    </row>
    <row r="258" spans="6:6" s="42" customFormat="1" ht="11.25" hidden="1">
      <c r="F258" s="188"/>
    </row>
    <row r="259" spans="6:6" s="42" customFormat="1" ht="11.25" hidden="1">
      <c r="F259" s="188"/>
    </row>
    <row r="260" spans="6:6" s="42" customFormat="1" ht="11.25" hidden="1">
      <c r="F260" s="188"/>
    </row>
    <row r="261" spans="6:6" s="42" customFormat="1" ht="11.25" hidden="1">
      <c r="F261" s="188"/>
    </row>
    <row r="262" spans="6:6" s="42" customFormat="1" ht="11.25" hidden="1">
      <c r="F262" s="188"/>
    </row>
    <row r="263" spans="6:6" s="42" customFormat="1" ht="11.25" hidden="1">
      <c r="F263" s="188"/>
    </row>
    <row r="264" spans="6:6" s="42" customFormat="1" ht="11.25" hidden="1">
      <c r="F264" s="188"/>
    </row>
    <row r="265" spans="6:6" s="42" customFormat="1" ht="11.25" hidden="1">
      <c r="F265" s="188"/>
    </row>
    <row r="266" spans="6:6" s="42" customFormat="1" ht="11.25" hidden="1">
      <c r="F266" s="188"/>
    </row>
    <row r="267" spans="6:6" s="42" customFormat="1" ht="11.25" hidden="1">
      <c r="F267" s="188"/>
    </row>
    <row r="268" spans="6:6" s="42" customFormat="1" ht="11.25" hidden="1">
      <c r="F268" s="188"/>
    </row>
    <row r="269" spans="6:6" s="42" customFormat="1" ht="11.25" hidden="1">
      <c r="F269" s="188"/>
    </row>
    <row r="270" spans="6:6" s="42" customFormat="1" ht="11.25" hidden="1">
      <c r="F270" s="188"/>
    </row>
    <row r="271" spans="6:6" s="42" customFormat="1" ht="11.25" hidden="1">
      <c r="F271" s="188"/>
    </row>
    <row r="272" spans="6:6" s="42" customFormat="1" ht="11.25" hidden="1">
      <c r="F272" s="188"/>
    </row>
    <row r="273" spans="6:6" s="42" customFormat="1" ht="11.25" hidden="1">
      <c r="F273" s="188"/>
    </row>
    <row r="274" spans="6:6" s="42" customFormat="1" ht="11.25" hidden="1">
      <c r="F274" s="188"/>
    </row>
    <row r="275" spans="6:6" s="42" customFormat="1" ht="11.25" hidden="1">
      <c r="F275" s="188"/>
    </row>
    <row r="276" spans="6:6" s="42" customFormat="1" ht="11.25" hidden="1">
      <c r="F276" s="188"/>
    </row>
    <row r="277" spans="6:6" s="42" customFormat="1" ht="11.25" hidden="1">
      <c r="F277" s="188"/>
    </row>
    <row r="278" spans="6:6" s="42" customFormat="1" ht="11.25" hidden="1">
      <c r="F278" s="188"/>
    </row>
    <row r="279" spans="6:6" s="42" customFormat="1" ht="11.25" hidden="1">
      <c r="F279" s="188"/>
    </row>
    <row r="280" spans="6:6" s="42" customFormat="1" ht="11.25" hidden="1">
      <c r="F280" s="188"/>
    </row>
    <row r="281" spans="6:6" s="42" customFormat="1" ht="11.25" hidden="1">
      <c r="F281" s="188"/>
    </row>
    <row r="282" spans="6:6" s="42" customFormat="1" ht="11.25" hidden="1">
      <c r="F282" s="188"/>
    </row>
    <row r="283" spans="6:6" s="42" customFormat="1" ht="11.25" hidden="1">
      <c r="F283" s="188"/>
    </row>
    <row r="284" spans="6:6" s="42" customFormat="1" ht="11.25" hidden="1">
      <c r="F284" s="188"/>
    </row>
    <row r="285" spans="6:6" s="42" customFormat="1" ht="11.25" hidden="1">
      <c r="F285" s="188"/>
    </row>
    <row r="286" spans="6:6" s="42" customFormat="1" ht="11.25" hidden="1">
      <c r="F286" s="188"/>
    </row>
    <row r="287" spans="6:6" s="42" customFormat="1" ht="11.25" hidden="1">
      <c r="F287" s="188"/>
    </row>
    <row r="288" spans="6:6" s="42" customFormat="1" ht="11.25" hidden="1">
      <c r="F288" s="188"/>
    </row>
    <row r="289" spans="6:6" s="42" customFormat="1" ht="11.25" hidden="1">
      <c r="F289" s="188"/>
    </row>
    <row r="290" spans="6:6" s="42" customFormat="1" ht="11.25" hidden="1">
      <c r="F290" s="188"/>
    </row>
    <row r="291" spans="6:6" s="42" customFormat="1" ht="11.25" hidden="1">
      <c r="F291" s="188"/>
    </row>
    <row r="292" spans="6:6" s="42" customFormat="1" ht="11.25" hidden="1">
      <c r="F292" s="188"/>
    </row>
    <row r="293" spans="6:6" s="42" customFormat="1" ht="11.25" hidden="1">
      <c r="F293" s="188"/>
    </row>
    <row r="294" spans="6:6" s="42" customFormat="1" ht="11.25" hidden="1">
      <c r="F294" s="188"/>
    </row>
    <row r="295" spans="6:6" s="42" customFormat="1" ht="11.25" hidden="1">
      <c r="F295" s="188"/>
    </row>
    <row r="296" spans="6:6" s="42" customFormat="1" ht="11.25" hidden="1">
      <c r="F296" s="188"/>
    </row>
    <row r="297" spans="6:6" s="42" customFormat="1" ht="11.25" hidden="1">
      <c r="F297" s="188"/>
    </row>
    <row r="298" spans="6:6" s="42" customFormat="1" ht="11.25" hidden="1">
      <c r="F298" s="188"/>
    </row>
    <row r="299" spans="6:6" s="42" customFormat="1" ht="11.25" hidden="1">
      <c r="F299" s="188"/>
    </row>
    <row r="300" spans="6:6" s="42" customFormat="1" ht="11.25" hidden="1">
      <c r="F300" s="188"/>
    </row>
    <row r="301" spans="6:6" s="42" customFormat="1" ht="11.25" hidden="1">
      <c r="F301" s="188"/>
    </row>
    <row r="302" spans="6:6" s="42" customFormat="1" ht="11.25" hidden="1">
      <c r="F302" s="188"/>
    </row>
    <row r="303" spans="6:6" s="42" customFormat="1" ht="11.25" hidden="1">
      <c r="F303" s="188"/>
    </row>
    <row r="304" spans="6:6" s="42" customFormat="1" ht="11.25" hidden="1">
      <c r="F304" s="188"/>
    </row>
    <row r="305" spans="6:6" s="42" customFormat="1" ht="11.25" hidden="1">
      <c r="F305" s="188"/>
    </row>
    <row r="306" spans="6:6" s="42" customFormat="1" ht="11.25" hidden="1">
      <c r="F306" s="188"/>
    </row>
    <row r="307" spans="6:6" s="42" customFormat="1" ht="11.25" hidden="1">
      <c r="F307" s="188"/>
    </row>
    <row r="308" spans="6:6" s="42" customFormat="1" ht="11.25" hidden="1">
      <c r="F308" s="188"/>
    </row>
    <row r="309" spans="6:6" s="42" customFormat="1" ht="11.25" hidden="1">
      <c r="F309" s="188"/>
    </row>
    <row r="310" spans="6:6" s="42" customFormat="1" ht="11.25" hidden="1">
      <c r="F310" s="188"/>
    </row>
    <row r="311" spans="6:6" s="42" customFormat="1" ht="11.25" hidden="1">
      <c r="F311" s="188"/>
    </row>
    <row r="312" spans="6:6" s="42" customFormat="1" ht="11.25" hidden="1">
      <c r="F312" s="188"/>
    </row>
    <row r="313" spans="6:6" s="42" customFormat="1" ht="11.25" hidden="1">
      <c r="F313" s="188"/>
    </row>
    <row r="314" spans="6:6" s="42" customFormat="1" ht="11.25" hidden="1">
      <c r="F314" s="188"/>
    </row>
    <row r="315" spans="6:6" s="42" customFormat="1" ht="11.25" hidden="1">
      <c r="F315" s="188"/>
    </row>
    <row r="316" spans="6:6" s="42" customFormat="1" ht="11.25" hidden="1">
      <c r="F316" s="188"/>
    </row>
    <row r="317" spans="6:6" s="42" customFormat="1" ht="11.25" hidden="1">
      <c r="F317" s="188"/>
    </row>
    <row r="318" spans="6:6" s="42" customFormat="1" ht="11.25" hidden="1">
      <c r="F318" s="188"/>
    </row>
    <row r="319" spans="6:6" s="42" customFormat="1" ht="11.25" hidden="1">
      <c r="F319" s="188"/>
    </row>
    <row r="320" spans="6:6" s="42" customFormat="1" ht="11.25" hidden="1">
      <c r="F320" s="188"/>
    </row>
    <row r="321" spans="6:6" s="42" customFormat="1" ht="11.25" hidden="1">
      <c r="F321" s="188"/>
    </row>
    <row r="322" spans="6:6" s="42" customFormat="1" ht="11.25" hidden="1">
      <c r="F322" s="188"/>
    </row>
    <row r="323" spans="6:6" s="42" customFormat="1" ht="11.25" hidden="1">
      <c r="F323" s="188"/>
    </row>
    <row r="324" spans="6:6" s="42" customFormat="1" ht="11.25" hidden="1">
      <c r="F324" s="188"/>
    </row>
    <row r="325" spans="6:6" s="42" customFormat="1" ht="11.25" hidden="1">
      <c r="F325" s="188"/>
    </row>
    <row r="326" spans="6:6" s="42" customFormat="1" ht="11.25" hidden="1">
      <c r="F326" s="188"/>
    </row>
    <row r="327" spans="6:6" s="42" customFormat="1" ht="11.25" hidden="1">
      <c r="F327" s="188"/>
    </row>
    <row r="328" spans="6:6" s="42" customFormat="1" ht="11.25" hidden="1">
      <c r="F328" s="188"/>
    </row>
    <row r="329" spans="6:6" s="42" customFormat="1" ht="11.25" hidden="1">
      <c r="F329" s="188"/>
    </row>
    <row r="330" spans="6:6" s="42" customFormat="1" ht="11.25" hidden="1">
      <c r="F330" s="188"/>
    </row>
    <row r="331" spans="6:6" s="42" customFormat="1" ht="11.25" hidden="1">
      <c r="F331" s="188"/>
    </row>
    <row r="332" spans="6:6" s="42" customFormat="1" ht="11.25" hidden="1">
      <c r="F332" s="188"/>
    </row>
    <row r="333" spans="6:6" s="42" customFormat="1" ht="11.25" hidden="1">
      <c r="F333" s="188"/>
    </row>
    <row r="334" spans="6:6" s="42" customFormat="1" ht="11.25" hidden="1">
      <c r="F334" s="188"/>
    </row>
    <row r="335" spans="6:6" s="42" customFormat="1" ht="11.25" hidden="1">
      <c r="F335" s="188"/>
    </row>
    <row r="336" spans="6:6" s="42" customFormat="1" ht="11.25" hidden="1">
      <c r="F336" s="188"/>
    </row>
    <row r="337" spans="6:6" s="42" customFormat="1" ht="11.25" hidden="1">
      <c r="F337" s="188"/>
    </row>
    <row r="338" spans="6:6" s="42" customFormat="1" ht="11.25" hidden="1">
      <c r="F338" s="188"/>
    </row>
    <row r="339" spans="6:6" s="42" customFormat="1" ht="11.25" hidden="1">
      <c r="F339" s="188"/>
    </row>
    <row r="340" spans="6:6" s="42" customFormat="1" ht="11.25" hidden="1">
      <c r="F340" s="188"/>
    </row>
    <row r="341" spans="6:6" s="42" customFormat="1" ht="11.25" hidden="1">
      <c r="F341" s="188"/>
    </row>
    <row r="342" spans="6:6" s="42" customFormat="1" ht="11.25" hidden="1">
      <c r="F342" s="188"/>
    </row>
    <row r="343" spans="6:6" s="42" customFormat="1" ht="11.25" hidden="1">
      <c r="F343" s="188"/>
    </row>
    <row r="344" spans="6:6" s="42" customFormat="1" ht="11.25" hidden="1">
      <c r="F344" s="188"/>
    </row>
    <row r="345" spans="6:6" s="42" customFormat="1" ht="11.25" hidden="1">
      <c r="F345" s="188"/>
    </row>
    <row r="346" spans="6:6" s="42" customFormat="1" ht="11.25" hidden="1">
      <c r="F346" s="188"/>
    </row>
    <row r="347" spans="6:6" s="42" customFormat="1" ht="11.25" hidden="1">
      <c r="F347" s="188"/>
    </row>
    <row r="348" spans="6:6" s="42" customFormat="1" ht="11.25" hidden="1">
      <c r="F348" s="188"/>
    </row>
    <row r="349" spans="6:6" s="42" customFormat="1" ht="11.25" hidden="1">
      <c r="F349" s="188"/>
    </row>
    <row r="350" spans="6:6" s="42" customFormat="1" ht="11.25" hidden="1">
      <c r="F350" s="188"/>
    </row>
    <row r="351" spans="6:6" s="42" customFormat="1" ht="11.25" hidden="1">
      <c r="F351" s="188"/>
    </row>
    <row r="352" spans="6:6" s="42" customFormat="1" ht="11.25" hidden="1">
      <c r="F352" s="188"/>
    </row>
    <row r="353" spans="6:6" s="42" customFormat="1" ht="11.25" hidden="1">
      <c r="F353" s="188"/>
    </row>
    <row r="354" spans="6:6" s="42" customFormat="1" ht="11.25" hidden="1">
      <c r="F354" s="188"/>
    </row>
    <row r="355" spans="6:6" s="42" customFormat="1" ht="11.25" hidden="1">
      <c r="F355" s="188"/>
    </row>
    <row r="356" spans="6:6" s="42" customFormat="1" ht="11.25" hidden="1">
      <c r="F356" s="188"/>
    </row>
    <row r="357" spans="6:6" s="42" customFormat="1" ht="11.25" hidden="1">
      <c r="F357" s="188"/>
    </row>
    <row r="358" spans="6:6" s="42" customFormat="1" ht="11.25" hidden="1">
      <c r="F358" s="188"/>
    </row>
    <row r="359" spans="6:6" s="42" customFormat="1" ht="11.25" hidden="1">
      <c r="F359" s="188"/>
    </row>
    <row r="360" spans="6:6" s="42" customFormat="1" ht="11.25" hidden="1">
      <c r="F360" s="188"/>
    </row>
    <row r="361" spans="6:6" s="42" customFormat="1" ht="11.25" hidden="1">
      <c r="F361" s="188"/>
    </row>
    <row r="362" spans="6:6" s="42" customFormat="1" ht="11.25" hidden="1">
      <c r="F362" s="188"/>
    </row>
    <row r="363" spans="6:6" s="42" customFormat="1" ht="11.25" hidden="1">
      <c r="F363" s="188"/>
    </row>
    <row r="364" spans="6:6" s="42" customFormat="1" ht="11.25" hidden="1">
      <c r="F364" s="188"/>
    </row>
    <row r="365" spans="6:6" s="42" customFormat="1" ht="11.25" hidden="1">
      <c r="F365" s="188"/>
    </row>
    <row r="366" spans="6:6" s="42" customFormat="1" ht="11.25" hidden="1">
      <c r="F366" s="188"/>
    </row>
    <row r="367" spans="6:6" s="42" customFormat="1" ht="11.25" hidden="1">
      <c r="F367" s="188"/>
    </row>
    <row r="368" spans="6:6" s="42" customFormat="1" ht="11.25" hidden="1">
      <c r="F368" s="188"/>
    </row>
    <row r="369" spans="6:6" s="42" customFormat="1" ht="11.25" hidden="1">
      <c r="F369" s="188"/>
    </row>
    <row r="370" spans="6:6" s="42" customFormat="1" ht="11.25" hidden="1">
      <c r="F370" s="188"/>
    </row>
    <row r="371" spans="6:6" s="42" customFormat="1" ht="11.25" hidden="1">
      <c r="F371" s="188"/>
    </row>
    <row r="372" spans="6:6" s="42" customFormat="1" ht="11.25" hidden="1">
      <c r="F372" s="188"/>
    </row>
    <row r="373" spans="6:6" s="42" customFormat="1" ht="11.25" hidden="1">
      <c r="F373" s="188"/>
    </row>
    <row r="374" spans="6:6" s="42" customFormat="1" ht="11.25" hidden="1">
      <c r="F374" s="188"/>
    </row>
    <row r="375" spans="6:6" s="42" customFormat="1" ht="11.25" hidden="1">
      <c r="F375" s="188"/>
    </row>
    <row r="376" spans="6:6" s="42" customFormat="1" ht="11.25" hidden="1">
      <c r="F376" s="188"/>
    </row>
    <row r="377" spans="6:6" s="42" customFormat="1" ht="11.25" hidden="1">
      <c r="F377" s="188"/>
    </row>
    <row r="378" spans="6:6" s="42" customFormat="1" ht="11.25" hidden="1">
      <c r="F378" s="188"/>
    </row>
    <row r="379" spans="6:6" s="42" customFormat="1" ht="11.25" hidden="1">
      <c r="F379" s="188"/>
    </row>
    <row r="380" spans="6:6" s="42" customFormat="1" ht="11.25" hidden="1">
      <c r="F380" s="188"/>
    </row>
    <row r="381" spans="6:6" s="42" customFormat="1" ht="11.25" hidden="1">
      <c r="F381" s="188"/>
    </row>
    <row r="382" spans="6:6" s="42" customFormat="1" ht="11.25" hidden="1">
      <c r="F382" s="188"/>
    </row>
    <row r="383" spans="6:6" s="42" customFormat="1" ht="11.25" hidden="1">
      <c r="F383" s="188"/>
    </row>
    <row r="384" spans="6:6" s="42" customFormat="1" ht="11.25" hidden="1">
      <c r="F384" s="188"/>
    </row>
    <row r="385" spans="6:6" s="42" customFormat="1" ht="11.25" hidden="1">
      <c r="F385" s="188"/>
    </row>
    <row r="386" spans="6:6" s="42" customFormat="1" ht="11.25" hidden="1">
      <c r="F386" s="188"/>
    </row>
    <row r="387" spans="6:6" s="42" customFormat="1" ht="11.25" hidden="1">
      <c r="F387" s="188"/>
    </row>
    <row r="388" spans="6:6" s="42" customFormat="1" ht="11.25" hidden="1">
      <c r="F388" s="188"/>
    </row>
    <row r="389" spans="6:6" s="42" customFormat="1" ht="11.25" hidden="1">
      <c r="F389" s="188"/>
    </row>
    <row r="390" spans="6:6" s="42" customFormat="1" ht="11.25" hidden="1">
      <c r="F390" s="188"/>
    </row>
    <row r="391" spans="6:6" s="42" customFormat="1" ht="11.25" hidden="1">
      <c r="F391" s="188"/>
    </row>
    <row r="392" spans="6:6" s="42" customFormat="1" ht="11.25" hidden="1">
      <c r="F392" s="188"/>
    </row>
    <row r="393" spans="6:6" s="42" customFormat="1" ht="11.25" hidden="1">
      <c r="F393" s="188"/>
    </row>
    <row r="394" spans="6:6" s="42" customFormat="1" ht="11.25" hidden="1">
      <c r="F394" s="188"/>
    </row>
    <row r="395" spans="6:6" s="42" customFormat="1" ht="11.25" hidden="1">
      <c r="F395" s="188"/>
    </row>
    <row r="396" spans="6:6" s="42" customFormat="1" ht="11.25" hidden="1">
      <c r="F396" s="188"/>
    </row>
    <row r="397" spans="6:6" s="42" customFormat="1" ht="11.25" hidden="1">
      <c r="F397" s="188"/>
    </row>
    <row r="398" spans="6:6" s="42" customFormat="1" ht="11.25" hidden="1">
      <c r="F398" s="188"/>
    </row>
    <row r="399" spans="6:6" s="42" customFormat="1" ht="11.25" hidden="1">
      <c r="F399" s="188"/>
    </row>
    <row r="400" spans="6:6" s="42" customFormat="1" ht="11.25" hidden="1">
      <c r="F400" s="188"/>
    </row>
    <row r="401" spans="6:6" s="42" customFormat="1" ht="11.25" hidden="1">
      <c r="F401" s="188"/>
    </row>
    <row r="402" spans="6:6" s="42" customFormat="1" ht="11.25" hidden="1">
      <c r="F402" s="188"/>
    </row>
    <row r="403" spans="6:6" s="42" customFormat="1" ht="11.25" hidden="1">
      <c r="F403" s="188"/>
    </row>
    <row r="404" spans="6:6" s="42" customFormat="1" ht="11.25" hidden="1">
      <c r="F404" s="188"/>
    </row>
    <row r="405" spans="6:6" s="42" customFormat="1" ht="11.25" hidden="1">
      <c r="F405" s="188"/>
    </row>
    <row r="406" spans="6:6" s="42" customFormat="1" ht="11.25" hidden="1">
      <c r="F406" s="188"/>
    </row>
    <row r="407" spans="6:6" s="42" customFormat="1" ht="11.25" hidden="1">
      <c r="F407" s="188"/>
    </row>
    <row r="408" spans="6:6" s="42" customFormat="1" ht="11.25" hidden="1">
      <c r="F408" s="188"/>
    </row>
    <row r="409" spans="6:6" s="42" customFormat="1" ht="11.25" hidden="1">
      <c r="F409" s="188"/>
    </row>
    <row r="410" spans="6:6" s="42" customFormat="1" ht="11.25" hidden="1">
      <c r="F410" s="188"/>
    </row>
    <row r="411" spans="6:6" s="42" customFormat="1" ht="11.25" hidden="1">
      <c r="F411" s="188"/>
    </row>
    <row r="412" spans="6:6" s="42" customFormat="1" ht="11.25" hidden="1">
      <c r="F412" s="188"/>
    </row>
    <row r="413" spans="6:6" s="42" customFormat="1" ht="11.25" hidden="1">
      <c r="F413" s="188"/>
    </row>
    <row r="414" spans="6:6" s="42" customFormat="1" ht="11.25" hidden="1">
      <c r="F414" s="188"/>
    </row>
    <row r="415" spans="6:6" s="42" customFormat="1" ht="11.25" hidden="1">
      <c r="F415" s="188"/>
    </row>
    <row r="416" spans="6:6" s="42" customFormat="1" ht="11.25" hidden="1">
      <c r="F416" s="188"/>
    </row>
    <row r="417" spans="6:6" s="42" customFormat="1" ht="11.25" hidden="1">
      <c r="F417" s="188"/>
    </row>
    <row r="418" spans="6:6" s="42" customFormat="1" ht="11.25" hidden="1">
      <c r="F418" s="188"/>
    </row>
    <row r="419" spans="6:6" s="42" customFormat="1" ht="11.25" hidden="1">
      <c r="F419" s="188"/>
    </row>
    <row r="420" spans="6:6" s="42" customFormat="1" ht="11.25" hidden="1">
      <c r="F420" s="188"/>
    </row>
    <row r="421" spans="6:6" s="42" customFormat="1" ht="11.25" hidden="1">
      <c r="F421" s="188"/>
    </row>
    <row r="422" spans="6:6" s="42" customFormat="1" ht="11.25" hidden="1">
      <c r="F422" s="188"/>
    </row>
    <row r="423" spans="6:6" s="42" customFormat="1" ht="11.25" hidden="1">
      <c r="F423" s="188"/>
    </row>
    <row r="424" spans="6:6" s="42" customFormat="1" ht="11.25" hidden="1">
      <c r="F424" s="188"/>
    </row>
    <row r="425" spans="6:6" s="42" customFormat="1" ht="11.25" hidden="1">
      <c r="F425" s="188"/>
    </row>
    <row r="426" spans="6:6" s="42" customFormat="1" ht="11.25" hidden="1">
      <c r="F426" s="188"/>
    </row>
    <row r="427" spans="6:6" s="42" customFormat="1" ht="11.25" hidden="1">
      <c r="F427" s="188"/>
    </row>
    <row r="428" spans="6:6" s="42" customFormat="1" ht="11.25" hidden="1">
      <c r="F428" s="188"/>
    </row>
    <row r="429" spans="6:6" s="42" customFormat="1" ht="11.25" hidden="1">
      <c r="F429" s="188"/>
    </row>
    <row r="430" spans="6:6" s="42" customFormat="1" ht="11.25" hidden="1">
      <c r="F430" s="188"/>
    </row>
    <row r="431" spans="6:6" s="42" customFormat="1" ht="11.25" hidden="1">
      <c r="F431" s="188"/>
    </row>
    <row r="432" spans="6:6" s="42" customFormat="1" ht="11.25" hidden="1">
      <c r="F432" s="188"/>
    </row>
    <row r="433" spans="6:6" s="42" customFormat="1" ht="11.25" hidden="1">
      <c r="F433" s="188"/>
    </row>
    <row r="434" spans="6:6" s="42" customFormat="1" ht="11.25" hidden="1">
      <c r="F434" s="188"/>
    </row>
    <row r="435" spans="6:6" s="42" customFormat="1" ht="11.25" hidden="1">
      <c r="F435" s="188"/>
    </row>
    <row r="436" spans="6:6" s="42" customFormat="1" ht="11.25" hidden="1">
      <c r="F436" s="188"/>
    </row>
    <row r="437" spans="6:6" s="42" customFormat="1" ht="11.25" hidden="1">
      <c r="F437" s="188"/>
    </row>
    <row r="438" spans="6:6" s="42" customFormat="1" ht="11.25" hidden="1">
      <c r="F438" s="188"/>
    </row>
    <row r="439" spans="6:6" s="42" customFormat="1" ht="11.25" hidden="1">
      <c r="F439" s="188"/>
    </row>
    <row r="440" spans="6:6" s="42" customFormat="1" ht="11.25" hidden="1">
      <c r="F440" s="188"/>
    </row>
    <row r="441" spans="6:6" s="42" customFormat="1" ht="11.25" hidden="1">
      <c r="F441" s="188"/>
    </row>
    <row r="442" spans="6:6" s="42" customFormat="1" ht="11.25" hidden="1">
      <c r="F442" s="188"/>
    </row>
    <row r="443" spans="6:6" s="42" customFormat="1" ht="11.25" hidden="1">
      <c r="F443" s="188"/>
    </row>
    <row r="444" spans="6:6" s="42" customFormat="1" ht="11.25" hidden="1">
      <c r="F444" s="188"/>
    </row>
    <row r="445" spans="6:6" s="42" customFormat="1" ht="11.25" hidden="1">
      <c r="F445" s="188"/>
    </row>
    <row r="446" spans="6:6" s="42" customFormat="1" ht="11.25" hidden="1">
      <c r="F446" s="188"/>
    </row>
    <row r="447" spans="6:6" s="42" customFormat="1" ht="11.25" hidden="1">
      <c r="F447" s="188"/>
    </row>
    <row r="448" spans="6:6" s="42" customFormat="1" ht="11.25" hidden="1">
      <c r="F448" s="188"/>
    </row>
    <row r="449" spans="6:6" s="42" customFormat="1" ht="11.25" hidden="1">
      <c r="F449" s="188"/>
    </row>
    <row r="450" spans="6:6" s="42" customFormat="1" ht="11.25" hidden="1">
      <c r="F450" s="188"/>
    </row>
    <row r="451" spans="6:6" s="42" customFormat="1" ht="11.25" hidden="1">
      <c r="F451" s="188"/>
    </row>
    <row r="452" spans="6:6" s="42" customFormat="1" ht="11.25" hidden="1">
      <c r="F452" s="188"/>
    </row>
    <row r="453" spans="6:6" s="42" customFormat="1" ht="11.25" hidden="1">
      <c r="F453" s="188"/>
    </row>
    <row r="454" spans="6:6" s="42" customFormat="1" ht="11.25" hidden="1">
      <c r="F454" s="188"/>
    </row>
    <row r="455" spans="6:6" s="42" customFormat="1" ht="11.25" hidden="1">
      <c r="F455" s="188"/>
    </row>
    <row r="456" spans="6:6" s="42" customFormat="1" ht="11.25" hidden="1">
      <c r="F456" s="188"/>
    </row>
    <row r="457" spans="6:6" s="42" customFormat="1" ht="11.25" hidden="1">
      <c r="F457" s="188"/>
    </row>
    <row r="458" spans="6:6" s="42" customFormat="1" ht="11.25" hidden="1">
      <c r="F458" s="188"/>
    </row>
    <row r="459" spans="6:6" s="42" customFormat="1" ht="11.25" hidden="1">
      <c r="F459" s="188"/>
    </row>
    <row r="460" spans="6:6" s="42" customFormat="1" ht="11.25" hidden="1">
      <c r="F460" s="188"/>
    </row>
    <row r="461" spans="6:6" s="42" customFormat="1" ht="11.25" hidden="1">
      <c r="F461" s="188"/>
    </row>
    <row r="462" spans="6:6" s="42" customFormat="1" ht="11.25" hidden="1">
      <c r="F462" s="188"/>
    </row>
    <row r="463" spans="6:6" s="42" customFormat="1" ht="11.25" hidden="1">
      <c r="F463" s="188"/>
    </row>
    <row r="464" spans="6:6" s="42" customFormat="1" ht="11.25" hidden="1">
      <c r="F464" s="188"/>
    </row>
    <row r="465" spans="6:6" s="42" customFormat="1" ht="11.25" hidden="1">
      <c r="F465" s="188"/>
    </row>
    <row r="466" spans="6:6" s="42" customFormat="1" ht="11.25" hidden="1">
      <c r="F466" s="188"/>
    </row>
    <row r="467" spans="6:6" s="42" customFormat="1" ht="11.25" hidden="1">
      <c r="F467" s="188"/>
    </row>
    <row r="468" spans="6:6" s="42" customFormat="1" ht="11.25" hidden="1">
      <c r="F468" s="188"/>
    </row>
    <row r="469" spans="6:6" s="42" customFormat="1" ht="11.25" hidden="1">
      <c r="F469" s="188"/>
    </row>
    <row r="470" spans="6:6" s="42" customFormat="1" ht="11.25" hidden="1">
      <c r="F470" s="188"/>
    </row>
    <row r="471" spans="6:6" s="42" customFormat="1" ht="11.25" hidden="1">
      <c r="F471" s="188"/>
    </row>
    <row r="472" spans="6:6" s="42" customFormat="1" ht="11.25" hidden="1">
      <c r="F472" s="188"/>
    </row>
    <row r="473" spans="6:6" s="42" customFormat="1" ht="11.25" hidden="1">
      <c r="F473" s="188"/>
    </row>
    <row r="474" spans="6:6" s="42" customFormat="1" ht="11.25" hidden="1">
      <c r="F474" s="188"/>
    </row>
    <row r="475" spans="6:6" s="42" customFormat="1" ht="11.25" hidden="1">
      <c r="F475" s="188"/>
    </row>
    <row r="476" spans="6:6" s="42" customFormat="1" ht="11.25" hidden="1">
      <c r="F476" s="188"/>
    </row>
    <row r="477" spans="6:6" s="42" customFormat="1" ht="11.25" hidden="1">
      <c r="F477" s="188"/>
    </row>
    <row r="478" spans="6:6" s="42" customFormat="1" ht="11.25" hidden="1">
      <c r="F478" s="188"/>
    </row>
    <row r="479" spans="6:6" s="42" customFormat="1" ht="11.25" hidden="1">
      <c r="F479" s="188"/>
    </row>
    <row r="480" spans="6:6" s="42" customFormat="1" ht="11.25" hidden="1">
      <c r="F480" s="188"/>
    </row>
    <row r="481" spans="6:6" s="42" customFormat="1" ht="11.25" hidden="1">
      <c r="F481" s="188"/>
    </row>
    <row r="482" spans="6:6" s="42" customFormat="1" ht="11.25" hidden="1">
      <c r="F482" s="188"/>
    </row>
    <row r="483" spans="6:6" s="42" customFormat="1" ht="11.25" hidden="1">
      <c r="F483" s="188"/>
    </row>
    <row r="484" spans="6:6" s="42" customFormat="1" ht="11.25" hidden="1">
      <c r="F484" s="188"/>
    </row>
    <row r="485" spans="6:6" s="42" customFormat="1" ht="11.25" hidden="1">
      <c r="F485" s="188"/>
    </row>
    <row r="486" spans="6:6" s="42" customFormat="1" ht="11.25" hidden="1">
      <c r="F486" s="188"/>
    </row>
    <row r="487" spans="6:6" s="42" customFormat="1" ht="11.25" hidden="1">
      <c r="F487" s="188"/>
    </row>
    <row r="488" spans="6:6" s="42" customFormat="1" ht="11.25" hidden="1">
      <c r="F488" s="188"/>
    </row>
    <row r="489" spans="6:6" s="42" customFormat="1" ht="11.25" hidden="1">
      <c r="F489" s="188"/>
    </row>
    <row r="490" spans="6:6" s="42" customFormat="1" ht="11.25" hidden="1">
      <c r="F490" s="188"/>
    </row>
    <row r="491" spans="6:6" s="42" customFormat="1" ht="11.25" hidden="1">
      <c r="F491" s="188"/>
    </row>
    <row r="492" spans="6:6" s="42" customFormat="1" ht="11.25" hidden="1">
      <c r="F492" s="188"/>
    </row>
    <row r="493" spans="6:6" s="42" customFormat="1" ht="11.25" hidden="1">
      <c r="F493" s="188"/>
    </row>
    <row r="494" spans="6:6" s="42" customFormat="1" ht="11.25" hidden="1">
      <c r="F494" s="188"/>
    </row>
    <row r="495" spans="6:6" s="42" customFormat="1" ht="11.25" hidden="1">
      <c r="F495" s="188"/>
    </row>
    <row r="496" spans="6:6" s="42" customFormat="1" ht="11.25" hidden="1">
      <c r="F496" s="188"/>
    </row>
    <row r="497" spans="6:6" s="42" customFormat="1" ht="11.25" hidden="1">
      <c r="F497" s="188"/>
    </row>
    <row r="498" spans="6:6" s="42" customFormat="1" ht="11.25" hidden="1">
      <c r="F498" s="188"/>
    </row>
    <row r="499" spans="6:6" s="42" customFormat="1" ht="11.25" hidden="1">
      <c r="F499" s="188"/>
    </row>
    <row r="500" spans="6:6" s="42" customFormat="1" ht="11.25" hidden="1">
      <c r="F500" s="188"/>
    </row>
    <row r="501" spans="6:6" s="42" customFormat="1" ht="11.25" hidden="1">
      <c r="F501" s="188"/>
    </row>
    <row r="502" spans="6:6" s="42" customFormat="1" ht="11.25" hidden="1">
      <c r="F502" s="188"/>
    </row>
    <row r="503" spans="6:6" s="42" customFormat="1" ht="11.25" hidden="1">
      <c r="F503" s="188"/>
    </row>
    <row r="504" spans="6:6" s="42" customFormat="1" ht="11.25" hidden="1">
      <c r="F504" s="188"/>
    </row>
    <row r="505" spans="6:6" s="42" customFormat="1" ht="11.25" hidden="1">
      <c r="F505" s="188"/>
    </row>
    <row r="506" spans="6:6" s="42" customFormat="1" ht="11.25" hidden="1">
      <c r="F506" s="188"/>
    </row>
    <row r="507" spans="6:6" s="42" customFormat="1" ht="11.25" hidden="1">
      <c r="F507" s="188"/>
    </row>
    <row r="508" spans="6:6" s="42" customFormat="1" ht="11.25" hidden="1">
      <c r="F508" s="188"/>
    </row>
    <row r="509" spans="6:6" s="42" customFormat="1" ht="11.25" hidden="1">
      <c r="F509" s="188"/>
    </row>
    <row r="510" spans="6:6" s="42" customFormat="1" ht="11.25" hidden="1">
      <c r="F510" s="188"/>
    </row>
    <row r="511" spans="6:6" s="42" customFormat="1" ht="11.25" hidden="1">
      <c r="F511" s="188"/>
    </row>
    <row r="512" spans="6:6" s="42" customFormat="1" ht="11.25" hidden="1">
      <c r="F512" s="188"/>
    </row>
    <row r="513" spans="6:6" s="42" customFormat="1" ht="11.25" hidden="1">
      <c r="F513" s="188"/>
    </row>
    <row r="514" spans="6:6" s="42" customFormat="1" ht="11.25" hidden="1">
      <c r="F514" s="188"/>
    </row>
    <row r="515" spans="6:6" s="42" customFormat="1" ht="11.25" hidden="1">
      <c r="F515" s="188"/>
    </row>
    <row r="516" spans="6:6" s="42" customFormat="1" ht="11.25" hidden="1">
      <c r="F516" s="188"/>
    </row>
    <row r="517" spans="6:6" s="42" customFormat="1" ht="11.25" hidden="1">
      <c r="F517" s="188"/>
    </row>
    <row r="518" spans="6:6" s="42" customFormat="1" ht="11.25" hidden="1">
      <c r="F518" s="188"/>
    </row>
    <row r="519" spans="6:6" s="42" customFormat="1" ht="11.25" hidden="1">
      <c r="F519" s="188"/>
    </row>
    <row r="520" spans="6:6" s="42" customFormat="1" ht="11.25" hidden="1">
      <c r="F520" s="188"/>
    </row>
    <row r="521" spans="6:6" s="42" customFormat="1" ht="11.25" hidden="1">
      <c r="F521" s="188"/>
    </row>
    <row r="522" spans="6:6" s="42" customFormat="1" ht="11.25" hidden="1">
      <c r="F522" s="188"/>
    </row>
    <row r="523" spans="6:6" s="42" customFormat="1" ht="11.25" hidden="1">
      <c r="F523" s="188"/>
    </row>
    <row r="524" spans="6:6" s="42" customFormat="1" ht="11.25" hidden="1">
      <c r="F524" s="188"/>
    </row>
    <row r="525" spans="6:6" s="42" customFormat="1" ht="11.25" hidden="1">
      <c r="F525" s="188"/>
    </row>
    <row r="526" spans="6:6" s="42" customFormat="1" ht="11.25" hidden="1">
      <c r="F526" s="188"/>
    </row>
    <row r="527" spans="6:6" s="42" customFormat="1" ht="11.25" hidden="1">
      <c r="F527" s="188"/>
    </row>
    <row r="528" spans="6:6" s="42" customFormat="1" ht="11.25" hidden="1">
      <c r="F528" s="188"/>
    </row>
    <row r="529" spans="6:6" s="42" customFormat="1" ht="11.25" hidden="1">
      <c r="F529" s="188"/>
    </row>
    <row r="530" spans="6:6" s="42" customFormat="1" ht="11.25" hidden="1">
      <c r="F530" s="188"/>
    </row>
    <row r="531" spans="6:6" s="42" customFormat="1" ht="11.25" hidden="1">
      <c r="F531" s="188"/>
    </row>
    <row r="532" spans="6:6" s="42" customFormat="1" ht="11.25" hidden="1">
      <c r="F532" s="188"/>
    </row>
    <row r="533" spans="6:6" s="42" customFormat="1" ht="11.25" hidden="1">
      <c r="F533" s="188"/>
    </row>
    <row r="534" spans="6:6" s="42" customFormat="1" ht="11.25" hidden="1">
      <c r="F534" s="188"/>
    </row>
    <row r="535" spans="6:6" s="42" customFormat="1" ht="11.25" hidden="1">
      <c r="F535" s="188"/>
    </row>
    <row r="536" spans="6:6" s="42" customFormat="1" ht="11.25" hidden="1">
      <c r="F536" s="188"/>
    </row>
    <row r="537" spans="6:6" s="42" customFormat="1" ht="11.25" hidden="1">
      <c r="F537" s="188"/>
    </row>
    <row r="538" spans="6:6" s="42" customFormat="1" ht="11.25" hidden="1">
      <c r="F538" s="188"/>
    </row>
    <row r="539" spans="6:6" s="42" customFormat="1" ht="11.25" hidden="1">
      <c r="F539" s="188"/>
    </row>
    <row r="540" spans="6:6" s="42" customFormat="1" ht="11.25" hidden="1">
      <c r="F540" s="188"/>
    </row>
    <row r="541" spans="6:6" s="42" customFormat="1" ht="11.25" hidden="1">
      <c r="F541" s="188"/>
    </row>
    <row r="542" spans="6:6" s="42" customFormat="1" ht="11.25" hidden="1">
      <c r="F542" s="188"/>
    </row>
    <row r="543" spans="6:6" s="42" customFormat="1" ht="11.25" hidden="1">
      <c r="F543" s="188"/>
    </row>
    <row r="544" spans="6:6" s="42" customFormat="1" ht="11.25" hidden="1">
      <c r="F544" s="188"/>
    </row>
    <row r="545" spans="6:6" s="42" customFormat="1" ht="11.25" hidden="1">
      <c r="F545" s="188"/>
    </row>
    <row r="546" spans="6:6" s="42" customFormat="1" ht="11.25" hidden="1">
      <c r="F546" s="188"/>
    </row>
    <row r="547" spans="6:6" s="42" customFormat="1" ht="11.25" hidden="1">
      <c r="F547" s="188"/>
    </row>
    <row r="548" spans="6:6" s="42" customFormat="1" ht="11.25" hidden="1">
      <c r="F548" s="188"/>
    </row>
    <row r="549" spans="6:6" s="42" customFormat="1" ht="11.25" hidden="1">
      <c r="F549" s="188"/>
    </row>
    <row r="550" spans="6:6" s="42" customFormat="1" ht="11.25" hidden="1">
      <c r="F550" s="188"/>
    </row>
    <row r="551" spans="6:6" s="42" customFormat="1" ht="11.25" hidden="1">
      <c r="F551" s="188"/>
    </row>
    <row r="552" spans="6:6" s="42" customFormat="1" ht="11.25" hidden="1">
      <c r="F552" s="188"/>
    </row>
    <row r="553" spans="6:6" s="42" customFormat="1" ht="11.25" hidden="1">
      <c r="F553" s="188"/>
    </row>
    <row r="554" spans="6:6" s="42" customFormat="1" ht="11.25" hidden="1">
      <c r="F554" s="188"/>
    </row>
    <row r="555" spans="6:6" s="42" customFormat="1" ht="11.25" hidden="1">
      <c r="F555" s="188"/>
    </row>
    <row r="556" spans="6:6" s="42" customFormat="1" ht="11.25" hidden="1">
      <c r="F556" s="188"/>
    </row>
    <row r="557" spans="6:6" s="42" customFormat="1" ht="11.25" hidden="1">
      <c r="F557" s="188"/>
    </row>
    <row r="558" spans="6:6" s="42" customFormat="1" ht="11.25" hidden="1">
      <c r="F558" s="188"/>
    </row>
    <row r="559" spans="6:6" s="42" customFormat="1" ht="11.25" hidden="1">
      <c r="F559" s="188"/>
    </row>
    <row r="560" spans="6:6" s="42" customFormat="1" ht="11.25" hidden="1">
      <c r="F560" s="188"/>
    </row>
    <row r="561" spans="6:6" s="42" customFormat="1" ht="11.25" hidden="1">
      <c r="F561" s="188"/>
    </row>
    <row r="562" spans="6:6" s="42" customFormat="1" ht="11.25" hidden="1">
      <c r="F562" s="188"/>
    </row>
    <row r="563" spans="6:6" s="42" customFormat="1" ht="11.25" hidden="1">
      <c r="F563" s="188"/>
    </row>
    <row r="564" spans="6:6" s="42" customFormat="1" ht="11.25" hidden="1">
      <c r="F564" s="188"/>
    </row>
    <row r="565" spans="6:6" s="42" customFormat="1" ht="11.25" hidden="1">
      <c r="F565" s="188"/>
    </row>
    <row r="566" spans="6:6" s="42" customFormat="1" ht="11.25" hidden="1">
      <c r="F566" s="188"/>
    </row>
    <row r="567" spans="6:6" s="42" customFormat="1" ht="11.25" hidden="1">
      <c r="F567" s="188"/>
    </row>
    <row r="568" spans="6:6" s="42" customFormat="1" ht="11.25" hidden="1">
      <c r="F568" s="188"/>
    </row>
    <row r="569" spans="6:6" s="42" customFormat="1" ht="11.25" hidden="1">
      <c r="F569" s="188"/>
    </row>
    <row r="570" spans="6:6" s="42" customFormat="1" ht="11.25" hidden="1">
      <c r="F570" s="188"/>
    </row>
    <row r="571" spans="6:6" s="42" customFormat="1" ht="11.25" hidden="1">
      <c r="F571" s="188"/>
    </row>
    <row r="572" spans="6:6" s="42" customFormat="1" ht="11.25" hidden="1">
      <c r="F572" s="188"/>
    </row>
    <row r="573" spans="6:6" s="42" customFormat="1" ht="11.25" hidden="1">
      <c r="F573" s="188"/>
    </row>
    <row r="574" spans="6:6" s="42" customFormat="1" ht="11.25" hidden="1">
      <c r="F574" s="188"/>
    </row>
    <row r="575" spans="6:6" s="42" customFormat="1" ht="11.25" hidden="1">
      <c r="F575" s="188"/>
    </row>
    <row r="576" spans="6:6" s="42" customFormat="1" ht="11.25" hidden="1">
      <c r="F576" s="188"/>
    </row>
    <row r="577" spans="6:6" s="42" customFormat="1" ht="11.25" hidden="1">
      <c r="F577" s="188"/>
    </row>
    <row r="578" spans="6:6" s="42" customFormat="1" ht="11.25" hidden="1">
      <c r="F578" s="188"/>
    </row>
    <row r="579" spans="6:6" s="42" customFormat="1" ht="11.25" hidden="1">
      <c r="F579" s="188"/>
    </row>
    <row r="580" spans="6:6" s="42" customFormat="1" ht="11.25" hidden="1">
      <c r="F580" s="188"/>
    </row>
    <row r="581" spans="6:6" s="42" customFormat="1" ht="11.25" hidden="1">
      <c r="F581" s="188"/>
    </row>
    <row r="582" spans="6:6" s="42" customFormat="1" ht="11.25" hidden="1">
      <c r="F582" s="188"/>
    </row>
    <row r="583" spans="6:6" s="42" customFormat="1" ht="11.25" hidden="1">
      <c r="F583" s="188"/>
    </row>
    <row r="584" spans="6:6" s="42" customFormat="1" ht="11.25" hidden="1">
      <c r="F584" s="188"/>
    </row>
    <row r="585" spans="6:6" s="42" customFormat="1" ht="11.25" hidden="1">
      <c r="F585" s="188"/>
    </row>
    <row r="586" spans="6:6" s="42" customFormat="1" ht="11.25" hidden="1">
      <c r="F586" s="188"/>
    </row>
    <row r="587" spans="6:6" s="42" customFormat="1" ht="11.25" hidden="1">
      <c r="F587" s="188"/>
    </row>
    <row r="588" spans="6:6" s="42" customFormat="1" ht="11.25" hidden="1">
      <c r="F588" s="188"/>
    </row>
    <row r="589" spans="6:6" s="42" customFormat="1" ht="11.25" hidden="1">
      <c r="F589" s="188"/>
    </row>
    <row r="590" spans="6:6" s="42" customFormat="1" ht="11.25" hidden="1">
      <c r="F590" s="188"/>
    </row>
    <row r="591" spans="6:6" s="42" customFormat="1" ht="11.25" hidden="1">
      <c r="F591" s="188"/>
    </row>
    <row r="592" spans="6:6" s="42" customFormat="1" ht="11.25" hidden="1">
      <c r="F592" s="188"/>
    </row>
    <row r="593" spans="6:6" s="42" customFormat="1" ht="11.25" hidden="1">
      <c r="F593" s="188"/>
    </row>
    <row r="594" spans="6:6" s="42" customFormat="1" ht="11.25" hidden="1">
      <c r="F594" s="188"/>
    </row>
    <row r="595" spans="6:6" s="42" customFormat="1" ht="11.25" hidden="1">
      <c r="F595" s="188"/>
    </row>
    <row r="596" spans="6:6" s="42" customFormat="1" ht="11.25" hidden="1">
      <c r="F596" s="188"/>
    </row>
    <row r="597" spans="6:6" s="42" customFormat="1" ht="11.25" hidden="1">
      <c r="F597" s="188"/>
    </row>
    <row r="598" spans="6:6" s="42" customFormat="1" ht="11.25" hidden="1">
      <c r="F598" s="188"/>
    </row>
    <row r="599" spans="6:6" s="42" customFormat="1" ht="11.25" hidden="1">
      <c r="F599" s="188"/>
    </row>
    <row r="600" spans="6:6" s="42" customFormat="1" ht="11.25" hidden="1">
      <c r="F600" s="188"/>
    </row>
    <row r="601" spans="6:6" s="42" customFormat="1" ht="11.25" hidden="1">
      <c r="F601" s="188"/>
    </row>
    <row r="602" spans="6:6" s="42" customFormat="1" ht="11.25" hidden="1">
      <c r="F602" s="188"/>
    </row>
    <row r="603" spans="6:6" s="42" customFormat="1" ht="11.25" hidden="1">
      <c r="F603" s="188"/>
    </row>
    <row r="604" spans="6:6" s="42" customFormat="1" ht="11.25" hidden="1">
      <c r="F604" s="188"/>
    </row>
    <row r="605" spans="6:6" s="42" customFormat="1" ht="11.25" hidden="1">
      <c r="F605" s="188"/>
    </row>
    <row r="606" spans="6:6" s="42" customFormat="1" ht="11.25" hidden="1">
      <c r="F606" s="188"/>
    </row>
    <row r="607" spans="6:6" s="42" customFormat="1" ht="11.25" hidden="1">
      <c r="F607" s="188"/>
    </row>
    <row r="608" spans="6:6" s="42" customFormat="1" ht="11.25" hidden="1">
      <c r="F608" s="188"/>
    </row>
    <row r="609" spans="6:6" s="42" customFormat="1" ht="11.25" hidden="1">
      <c r="F609" s="188"/>
    </row>
    <row r="610" spans="6:6" s="42" customFormat="1" ht="11.25" hidden="1">
      <c r="F610" s="188"/>
    </row>
    <row r="611" spans="6:6" s="42" customFormat="1" ht="11.25" hidden="1">
      <c r="F611" s="188"/>
    </row>
    <row r="612" spans="6:6" s="42" customFormat="1" ht="11.25" hidden="1">
      <c r="F612" s="188"/>
    </row>
    <row r="613" spans="6:6" s="42" customFormat="1" ht="11.25" hidden="1">
      <c r="F613" s="188"/>
    </row>
    <row r="614" spans="6:6" s="42" customFormat="1" ht="11.25" hidden="1">
      <c r="F614" s="188"/>
    </row>
    <row r="615" spans="6:6" s="42" customFormat="1" ht="11.25" hidden="1">
      <c r="F615" s="188"/>
    </row>
    <row r="616" spans="6:6" s="42" customFormat="1" ht="11.25" hidden="1">
      <c r="F616" s="188"/>
    </row>
    <row r="617" spans="6:6" s="42" customFormat="1" ht="11.25" hidden="1">
      <c r="F617" s="188"/>
    </row>
    <row r="618" spans="6:6" s="42" customFormat="1" ht="11.25" hidden="1">
      <c r="F618" s="188"/>
    </row>
    <row r="619" spans="6:6" s="42" customFormat="1" ht="11.25" hidden="1">
      <c r="F619" s="188"/>
    </row>
    <row r="620" spans="6:6" s="42" customFormat="1" ht="11.25" hidden="1">
      <c r="F620" s="188"/>
    </row>
    <row r="697"/>
    <row r="698"/>
    <row r="699"/>
    <row r="700"/>
    <row r="701"/>
    <row r="702"/>
    <row r="703"/>
    <row r="704"/>
    <row r="705"/>
    <row r="706"/>
  </sheetData>
  <mergeCells count="1019">
    <mergeCell ref="E181:E205"/>
    <mergeCell ref="F181:F205"/>
    <mergeCell ref="AG41:AG45"/>
    <mergeCell ref="AH41:AH45"/>
    <mergeCell ref="F11:F45"/>
    <mergeCell ref="E11:E45"/>
    <mergeCell ref="AH31:AH35"/>
    <mergeCell ref="AH26:AH30"/>
    <mergeCell ref="V36:V40"/>
    <mergeCell ref="W36:W40"/>
    <mergeCell ref="X36:X40"/>
    <mergeCell ref="Y36:Y40"/>
    <mergeCell ref="Z36:Z40"/>
    <mergeCell ref="AA36:AA40"/>
    <mergeCell ref="AB36:AB40"/>
    <mergeCell ref="AC36:AC40"/>
    <mergeCell ref="AD36:AD40"/>
    <mergeCell ref="AE36:AE40"/>
    <mergeCell ref="AF36:AF40"/>
    <mergeCell ref="AG36:AG40"/>
    <mergeCell ref="AH36:AH40"/>
    <mergeCell ref="T36:T37"/>
    <mergeCell ref="H21:I25"/>
    <mergeCell ref="G21:G25"/>
    <mergeCell ref="Q21:Q25"/>
    <mergeCell ref="R21:R25"/>
    <mergeCell ref="G31:G35"/>
    <mergeCell ref="H31:I35"/>
    <mergeCell ref="Q31:Q35"/>
    <mergeCell ref="R31:R35"/>
    <mergeCell ref="V26:V30"/>
    <mergeCell ref="W26:W30"/>
    <mergeCell ref="X26:X30"/>
    <mergeCell ref="Y26:Y30"/>
    <mergeCell ref="AB41:AB45"/>
    <mergeCell ref="E161:E180"/>
    <mergeCell ref="E156:E160"/>
    <mergeCell ref="F161:F180"/>
    <mergeCell ref="F156:F160"/>
    <mergeCell ref="AC41:AC45"/>
    <mergeCell ref="AD41:AD45"/>
    <mergeCell ref="AE41:AE45"/>
    <mergeCell ref="AF41:AF45"/>
    <mergeCell ref="H76:I80"/>
    <mergeCell ref="W76:W80"/>
    <mergeCell ref="Y141:Y145"/>
    <mergeCell ref="H81:I85"/>
    <mergeCell ref="AC121:AC125"/>
    <mergeCell ref="AD121:AD125"/>
    <mergeCell ref="AE121:AE125"/>
    <mergeCell ref="AF121:AF125"/>
    <mergeCell ref="F96:F115"/>
    <mergeCell ref="G41:G45"/>
    <mergeCell ref="H41:I45"/>
    <mergeCell ref="W151:W155"/>
    <mergeCell ref="X151:X155"/>
    <mergeCell ref="Y151:Y155"/>
    <mergeCell ref="E116:E130"/>
    <mergeCell ref="F116:F130"/>
    <mergeCell ref="X41:X45"/>
    <mergeCell ref="Y41:Y45"/>
    <mergeCell ref="Z41:Z45"/>
    <mergeCell ref="AA41:AA45"/>
    <mergeCell ref="W121:W125"/>
    <mergeCell ref="AG121:AG125"/>
    <mergeCell ref="AH121:AH125"/>
    <mergeCell ref="AB121:AB125"/>
    <mergeCell ref="AE151:AE155"/>
    <mergeCell ref="AF151:AF155"/>
    <mergeCell ref="AG151:AG155"/>
    <mergeCell ref="AH151:AH155"/>
    <mergeCell ref="AC156:AC160"/>
    <mergeCell ref="AD156:AD160"/>
    <mergeCell ref="AE156:AE160"/>
    <mergeCell ref="AF156:AF160"/>
    <mergeCell ref="AG156:AG160"/>
    <mergeCell ref="AC141:AC145"/>
    <mergeCell ref="AD141:AD145"/>
    <mergeCell ref="AC136:AC140"/>
    <mergeCell ref="AD136:AD140"/>
    <mergeCell ref="AE136:AE140"/>
    <mergeCell ref="AF136:AF140"/>
    <mergeCell ref="AG136:AG140"/>
    <mergeCell ref="AH136:AH140"/>
    <mergeCell ref="AH156:AH160"/>
    <mergeCell ref="AC151:AC155"/>
    <mergeCell ref="AD151:AD155"/>
    <mergeCell ref="AE141:AE145"/>
    <mergeCell ref="AF141:AF145"/>
    <mergeCell ref="AG141:AG145"/>
    <mergeCell ref="AH141:AH145"/>
    <mergeCell ref="AC146:AC150"/>
    <mergeCell ref="AD146:AD150"/>
    <mergeCell ref="AE146:AE150"/>
    <mergeCell ref="AF146:AF150"/>
    <mergeCell ref="AG146:AG150"/>
    <mergeCell ref="Z86:Z90"/>
    <mergeCell ref="AA86:AA90"/>
    <mergeCell ref="X76:X80"/>
    <mergeCell ref="Y76:Y80"/>
    <mergeCell ref="Z76:Z80"/>
    <mergeCell ref="AA76:AA80"/>
    <mergeCell ref="AA106:AA110"/>
    <mergeCell ref="H86:I90"/>
    <mergeCell ref="AA116:AA120"/>
    <mergeCell ref="V76:V80"/>
    <mergeCell ref="Q91:Q95"/>
    <mergeCell ref="R91:R95"/>
    <mergeCell ref="X106:X110"/>
    <mergeCell ref="Y106:Y110"/>
    <mergeCell ref="Z106:Z110"/>
    <mergeCell ref="W101:W105"/>
    <mergeCell ref="K113:P113"/>
    <mergeCell ref="K114:P114"/>
    <mergeCell ref="K115:P115"/>
    <mergeCell ref="K84:P84"/>
    <mergeCell ref="K85:P85"/>
    <mergeCell ref="K86:P86"/>
    <mergeCell ref="K87:P87"/>
    <mergeCell ref="K88:P88"/>
    <mergeCell ref="K89:P89"/>
    <mergeCell ref="K90:P90"/>
    <mergeCell ref="Q96:Q100"/>
    <mergeCell ref="K103:P103"/>
    <mergeCell ref="K104:P104"/>
    <mergeCell ref="R96:R100"/>
    <mergeCell ref="Q101:Q105"/>
    <mergeCell ref="R101:R105"/>
    <mergeCell ref="G156:G160"/>
    <mergeCell ref="G141:G145"/>
    <mergeCell ref="G146:G150"/>
    <mergeCell ref="G136:G140"/>
    <mergeCell ref="G131:G135"/>
    <mergeCell ref="H96:I100"/>
    <mergeCell ref="H101:I105"/>
    <mergeCell ref="H106:I110"/>
    <mergeCell ref="H111:I115"/>
    <mergeCell ref="W156:W160"/>
    <mergeCell ref="X156:X160"/>
    <mergeCell ref="Y156:Y160"/>
    <mergeCell ref="V136:V140"/>
    <mergeCell ref="W136:W140"/>
    <mergeCell ref="X136:X140"/>
    <mergeCell ref="Y136:Y140"/>
    <mergeCell ref="V116:V120"/>
    <mergeCell ref="W116:W120"/>
    <mergeCell ref="X116:X120"/>
    <mergeCell ref="Y116:Y120"/>
    <mergeCell ref="V151:V155"/>
    <mergeCell ref="V121:V125"/>
    <mergeCell ref="X121:X125"/>
    <mergeCell ref="Y121:Y125"/>
    <mergeCell ref="X146:X150"/>
    <mergeCell ref="Y146:Y150"/>
    <mergeCell ref="H116:I120"/>
    <mergeCell ref="H121:I125"/>
    <mergeCell ref="H126:I130"/>
    <mergeCell ref="Y101:Y105"/>
    <mergeCell ref="K101:P101"/>
    <mergeCell ref="K102:P102"/>
    <mergeCell ref="Z146:Z150"/>
    <mergeCell ref="AA146:AA150"/>
    <mergeCell ref="AB146:AB150"/>
    <mergeCell ref="V126:V130"/>
    <mergeCell ref="W126:W130"/>
    <mergeCell ref="X126:X130"/>
    <mergeCell ref="Y126:Y130"/>
    <mergeCell ref="Z126:Z130"/>
    <mergeCell ref="AA126:AA130"/>
    <mergeCell ref="AB126:AB130"/>
    <mergeCell ref="V156:V160"/>
    <mergeCell ref="Z156:Z160"/>
    <mergeCell ref="AA156:AA160"/>
    <mergeCell ref="AB156:AB160"/>
    <mergeCell ref="Z141:Z145"/>
    <mergeCell ref="AA141:AA145"/>
    <mergeCell ref="AB141:AB145"/>
    <mergeCell ref="Z151:Z155"/>
    <mergeCell ref="AA151:AA155"/>
    <mergeCell ref="AB151:AB155"/>
    <mergeCell ref="X141:X145"/>
    <mergeCell ref="Z136:Z140"/>
    <mergeCell ref="AA136:AA140"/>
    <mergeCell ref="AB136:AB140"/>
    <mergeCell ref="V131:V135"/>
    <mergeCell ref="W131:W135"/>
    <mergeCell ref="AB106:AB110"/>
    <mergeCell ref="K105:P105"/>
    <mergeCell ref="K106:P106"/>
    <mergeCell ref="K107:P107"/>
    <mergeCell ref="Z121:Z125"/>
    <mergeCell ref="AA121:AA125"/>
    <mergeCell ref="Z116:Z120"/>
    <mergeCell ref="AE221:AE225"/>
    <mergeCell ref="AF221:AF225"/>
    <mergeCell ref="AG221:AG225"/>
    <mergeCell ref="AH221:AH225"/>
    <mergeCell ref="V226:V230"/>
    <mergeCell ref="W226:W230"/>
    <mergeCell ref="X226:X230"/>
    <mergeCell ref="Y226:Y230"/>
    <mergeCell ref="Z226:Z230"/>
    <mergeCell ref="AA226:AA230"/>
    <mergeCell ref="AB226:AB230"/>
    <mergeCell ref="AC226:AC230"/>
    <mergeCell ref="AD226:AD230"/>
    <mergeCell ref="AE226:AE230"/>
    <mergeCell ref="AF226:AF230"/>
    <mergeCell ref="AG226:AG230"/>
    <mergeCell ref="AH226:AH230"/>
    <mergeCell ref="V221:V225"/>
    <mergeCell ref="W221:W225"/>
    <mergeCell ref="X221:X225"/>
    <mergeCell ref="Y221:Y225"/>
    <mergeCell ref="Z221:Z225"/>
    <mergeCell ref="AA221:AA225"/>
    <mergeCell ref="AB221:AB225"/>
    <mergeCell ref="AC221:AC225"/>
    <mergeCell ref="AD221:AD225"/>
    <mergeCell ref="AE211:AE215"/>
    <mergeCell ref="AF211:AF215"/>
    <mergeCell ref="AG211:AG215"/>
    <mergeCell ref="AH211:AH215"/>
    <mergeCell ref="V216:V220"/>
    <mergeCell ref="W216:W220"/>
    <mergeCell ref="X216:X220"/>
    <mergeCell ref="Y216:Y220"/>
    <mergeCell ref="Z216:Z220"/>
    <mergeCell ref="AA216:AA220"/>
    <mergeCell ref="AB216:AB220"/>
    <mergeCell ref="AC216:AC220"/>
    <mergeCell ref="AD216:AD220"/>
    <mergeCell ref="AE216:AE220"/>
    <mergeCell ref="AF216:AF220"/>
    <mergeCell ref="AG216:AG220"/>
    <mergeCell ref="AH216:AH220"/>
    <mergeCell ref="V211:V215"/>
    <mergeCell ref="W211:W215"/>
    <mergeCell ref="X211:X215"/>
    <mergeCell ref="Y211:Y215"/>
    <mergeCell ref="Z211:Z215"/>
    <mergeCell ref="AA211:AA215"/>
    <mergeCell ref="AB211:AB215"/>
    <mergeCell ref="AC211:AC215"/>
    <mergeCell ref="AD211:AD215"/>
    <mergeCell ref="X206:X210"/>
    <mergeCell ref="Y206:Y210"/>
    <mergeCell ref="Z206:Z210"/>
    <mergeCell ref="AA206:AA210"/>
    <mergeCell ref="AB206:AB210"/>
    <mergeCell ref="AC206:AC210"/>
    <mergeCell ref="AD206:AD210"/>
    <mergeCell ref="AE206:AE210"/>
    <mergeCell ref="AF206:AF210"/>
    <mergeCell ref="AG206:AG210"/>
    <mergeCell ref="AH206:AH210"/>
    <mergeCell ref="V201:V205"/>
    <mergeCell ref="W201:W205"/>
    <mergeCell ref="X201:X205"/>
    <mergeCell ref="Y201:Y205"/>
    <mergeCell ref="Z201:Z205"/>
    <mergeCell ref="AA201:AA205"/>
    <mergeCell ref="AB201:AB205"/>
    <mergeCell ref="AC201:AC205"/>
    <mergeCell ref="AD201:AD205"/>
    <mergeCell ref="AE201:AE205"/>
    <mergeCell ref="AF201:AF205"/>
    <mergeCell ref="AG201:AG205"/>
    <mergeCell ref="AH201:AH205"/>
    <mergeCell ref="AE191:AE195"/>
    <mergeCell ref="AF191:AF195"/>
    <mergeCell ref="AG191:AG195"/>
    <mergeCell ref="AH191:AH195"/>
    <mergeCell ref="V196:V200"/>
    <mergeCell ref="W196:W200"/>
    <mergeCell ref="X196:X200"/>
    <mergeCell ref="Y196:Y200"/>
    <mergeCell ref="Z196:Z200"/>
    <mergeCell ref="AA196:AA200"/>
    <mergeCell ref="AB196:AB200"/>
    <mergeCell ref="AC196:AC200"/>
    <mergeCell ref="AD196:AD200"/>
    <mergeCell ref="AE196:AE200"/>
    <mergeCell ref="AF196:AF200"/>
    <mergeCell ref="AG196:AG200"/>
    <mergeCell ref="AH196:AH200"/>
    <mergeCell ref="V191:V195"/>
    <mergeCell ref="W191:W195"/>
    <mergeCell ref="X191:X195"/>
    <mergeCell ref="Y191:Y195"/>
    <mergeCell ref="Z191:Z195"/>
    <mergeCell ref="AA191:AA195"/>
    <mergeCell ref="AB191:AB195"/>
    <mergeCell ref="AC191:AC195"/>
    <mergeCell ref="AD191:AD195"/>
    <mergeCell ref="X186:X190"/>
    <mergeCell ref="Y186:Y190"/>
    <mergeCell ref="Z186:Z190"/>
    <mergeCell ref="AA186:AA190"/>
    <mergeCell ref="AB186:AB190"/>
    <mergeCell ref="AC186:AC190"/>
    <mergeCell ref="AD186:AD190"/>
    <mergeCell ref="AE186:AE190"/>
    <mergeCell ref="AF186:AF190"/>
    <mergeCell ref="AG186:AG190"/>
    <mergeCell ref="AH186:AH190"/>
    <mergeCell ref="V181:V185"/>
    <mergeCell ref="W181:W185"/>
    <mergeCell ref="X181:X185"/>
    <mergeCell ref="Y181:Y185"/>
    <mergeCell ref="Z181:Z185"/>
    <mergeCell ref="AA181:AA185"/>
    <mergeCell ref="AB181:AB185"/>
    <mergeCell ref="AC181:AC185"/>
    <mergeCell ref="AD181:AD185"/>
    <mergeCell ref="AE181:AE185"/>
    <mergeCell ref="AF181:AF185"/>
    <mergeCell ref="AG181:AG185"/>
    <mergeCell ref="AH181:AH185"/>
    <mergeCell ref="AA166:AA170"/>
    <mergeCell ref="AB166:AB170"/>
    <mergeCell ref="AC166:AC170"/>
    <mergeCell ref="AD166:AD170"/>
    <mergeCell ref="AE176:AE180"/>
    <mergeCell ref="AF176:AF180"/>
    <mergeCell ref="AG176:AG180"/>
    <mergeCell ref="AH176:AH180"/>
    <mergeCell ref="V176:V180"/>
    <mergeCell ref="W176:W180"/>
    <mergeCell ref="X176:X180"/>
    <mergeCell ref="Y176:Y180"/>
    <mergeCell ref="Z176:Z180"/>
    <mergeCell ref="AA176:AA180"/>
    <mergeCell ref="AB176:AB180"/>
    <mergeCell ref="AC176:AC180"/>
    <mergeCell ref="AD176:AD180"/>
    <mergeCell ref="AE161:AE165"/>
    <mergeCell ref="AF161:AF165"/>
    <mergeCell ref="AG161:AG165"/>
    <mergeCell ref="AH161:AH165"/>
    <mergeCell ref="AC161:AC165"/>
    <mergeCell ref="AD161:AD165"/>
    <mergeCell ref="V161:V165"/>
    <mergeCell ref="W161:W165"/>
    <mergeCell ref="X161:X165"/>
    <mergeCell ref="Y161:Y165"/>
    <mergeCell ref="Z161:Z165"/>
    <mergeCell ref="AA161:AA165"/>
    <mergeCell ref="AB161:AB165"/>
    <mergeCell ref="W171:W175"/>
    <mergeCell ref="X171:X175"/>
    <mergeCell ref="Y171:Y175"/>
    <mergeCell ref="Z171:Z175"/>
    <mergeCell ref="AA171:AA175"/>
    <mergeCell ref="AB171:AB175"/>
    <mergeCell ref="AC171:AC175"/>
    <mergeCell ref="AD171:AD175"/>
    <mergeCell ref="AE171:AE175"/>
    <mergeCell ref="AF171:AF175"/>
    <mergeCell ref="AG171:AG175"/>
    <mergeCell ref="AH171:AH175"/>
    <mergeCell ref="AE166:AE170"/>
    <mergeCell ref="AF166:AF170"/>
    <mergeCell ref="AG166:AG170"/>
    <mergeCell ref="AH166:AH170"/>
    <mergeCell ref="X166:X170"/>
    <mergeCell ref="Y166:Y170"/>
    <mergeCell ref="Z166:Z170"/>
    <mergeCell ref="AH146:AH150"/>
    <mergeCell ref="X131:X135"/>
    <mergeCell ref="Y131:Y135"/>
    <mergeCell ref="Z131:Z135"/>
    <mergeCell ref="AA131:AA135"/>
    <mergeCell ref="AB131:AB135"/>
    <mergeCell ref="AC131:AC135"/>
    <mergeCell ref="AD131:AD135"/>
    <mergeCell ref="AE131:AE135"/>
    <mergeCell ref="AF131:AF135"/>
    <mergeCell ref="AG131:AG135"/>
    <mergeCell ref="AH131:AH135"/>
    <mergeCell ref="Z101:Z105"/>
    <mergeCell ref="V111:V115"/>
    <mergeCell ref="W111:W115"/>
    <mergeCell ref="X111:X115"/>
    <mergeCell ref="Y111:Y115"/>
    <mergeCell ref="Z111:Z115"/>
    <mergeCell ref="AA111:AA115"/>
    <mergeCell ref="AB111:AB115"/>
    <mergeCell ref="AC111:AC115"/>
    <mergeCell ref="AD111:AD115"/>
    <mergeCell ref="AC116:AC120"/>
    <mergeCell ref="AD116:AD120"/>
    <mergeCell ref="AE116:AE120"/>
    <mergeCell ref="AF116:AF120"/>
    <mergeCell ref="AG116:AG120"/>
    <mergeCell ref="AH116:AH120"/>
    <mergeCell ref="AE126:AE130"/>
    <mergeCell ref="AF126:AF130"/>
    <mergeCell ref="AG126:AG130"/>
    <mergeCell ref="AH126:AH130"/>
    <mergeCell ref="AC126:AC130"/>
    <mergeCell ref="AD126:AD130"/>
    <mergeCell ref="AB116:AB120"/>
    <mergeCell ref="V106:V110"/>
    <mergeCell ref="W106:W110"/>
    <mergeCell ref="AE96:AE100"/>
    <mergeCell ref="AF96:AF100"/>
    <mergeCell ref="AG96:AG100"/>
    <mergeCell ref="AH96:AH100"/>
    <mergeCell ref="AC106:AC110"/>
    <mergeCell ref="AD106:AD110"/>
    <mergeCell ref="AE111:AE115"/>
    <mergeCell ref="AF111:AF115"/>
    <mergeCell ref="AG111:AG115"/>
    <mergeCell ref="AH111:AH115"/>
    <mergeCell ref="AD101:AD105"/>
    <mergeCell ref="AE101:AE105"/>
    <mergeCell ref="AF101:AF105"/>
    <mergeCell ref="AG101:AG105"/>
    <mergeCell ref="AH101:AH105"/>
    <mergeCell ref="V96:V100"/>
    <mergeCell ref="W96:W100"/>
    <mergeCell ref="X96:X100"/>
    <mergeCell ref="Y96:Y100"/>
    <mergeCell ref="Z96:Z100"/>
    <mergeCell ref="AA96:AA100"/>
    <mergeCell ref="AB96:AB100"/>
    <mergeCell ref="AC96:AC100"/>
    <mergeCell ref="AD96:AD100"/>
    <mergeCell ref="AE106:AE110"/>
    <mergeCell ref="AF106:AF110"/>
    <mergeCell ref="AG106:AG110"/>
    <mergeCell ref="AH106:AH110"/>
    <mergeCell ref="AA101:AA105"/>
    <mergeCell ref="AB101:AB105"/>
    <mergeCell ref="AC101:AC105"/>
    <mergeCell ref="X101:X105"/>
    <mergeCell ref="V81:V85"/>
    <mergeCell ref="W81:W85"/>
    <mergeCell ref="X81:X85"/>
    <mergeCell ref="Y81:Y85"/>
    <mergeCell ref="Z81:Z85"/>
    <mergeCell ref="AA81:AA85"/>
    <mergeCell ref="AB81:AB85"/>
    <mergeCell ref="AC81:AC85"/>
    <mergeCell ref="AD81:AD85"/>
    <mergeCell ref="V86:V90"/>
    <mergeCell ref="W86:W90"/>
    <mergeCell ref="X86:X90"/>
    <mergeCell ref="Y86:Y90"/>
    <mergeCell ref="AE91:AE95"/>
    <mergeCell ref="AF91:AF95"/>
    <mergeCell ref="AG91:AG95"/>
    <mergeCell ref="AH91:AH95"/>
    <mergeCell ref="V91:V95"/>
    <mergeCell ref="W91:W95"/>
    <mergeCell ref="X91:X95"/>
    <mergeCell ref="Y91:Y95"/>
    <mergeCell ref="Z91:Z95"/>
    <mergeCell ref="AA91:AA95"/>
    <mergeCell ref="AB91:AB95"/>
    <mergeCell ref="AC91:AC95"/>
    <mergeCell ref="AD91:AD95"/>
    <mergeCell ref="V101:V105"/>
    <mergeCell ref="AB76:AB80"/>
    <mergeCell ref="AC76:AC80"/>
    <mergeCell ref="AD76:AD80"/>
    <mergeCell ref="AE76:AE80"/>
    <mergeCell ref="AF76:AF80"/>
    <mergeCell ref="AG76:AG80"/>
    <mergeCell ref="AH76:AH80"/>
    <mergeCell ref="AE81:AE85"/>
    <mergeCell ref="AF81:AF85"/>
    <mergeCell ref="AG81:AG85"/>
    <mergeCell ref="AH81:AH85"/>
    <mergeCell ref="AB86:AB90"/>
    <mergeCell ref="AC86:AC90"/>
    <mergeCell ref="AD86:AD90"/>
    <mergeCell ref="AE86:AE90"/>
    <mergeCell ref="AF86:AF90"/>
    <mergeCell ref="AG86:AG90"/>
    <mergeCell ref="AH86:AH90"/>
    <mergeCell ref="AF66:AF70"/>
    <mergeCell ref="AG66:AG70"/>
    <mergeCell ref="AH66:AH70"/>
    <mergeCell ref="V66:V70"/>
    <mergeCell ref="W66:W70"/>
    <mergeCell ref="X66:X70"/>
    <mergeCell ref="Y66:Y70"/>
    <mergeCell ref="Z66:Z70"/>
    <mergeCell ref="AA66:AA70"/>
    <mergeCell ref="AB66:AB70"/>
    <mergeCell ref="AC66:AC70"/>
    <mergeCell ref="AD66:AD70"/>
    <mergeCell ref="V71:V75"/>
    <mergeCell ref="W71:W75"/>
    <mergeCell ref="X71:X75"/>
    <mergeCell ref="Y71:Y75"/>
    <mergeCell ref="Z71:Z75"/>
    <mergeCell ref="AA71:AA75"/>
    <mergeCell ref="AB71:AB75"/>
    <mergeCell ref="AC71:AC75"/>
    <mergeCell ref="AD71:AD75"/>
    <mergeCell ref="AE71:AE75"/>
    <mergeCell ref="AF71:AF75"/>
    <mergeCell ref="AG71:AG75"/>
    <mergeCell ref="AH71:AH75"/>
    <mergeCell ref="X46:X50"/>
    <mergeCell ref="Y46:Y50"/>
    <mergeCell ref="Z46:Z50"/>
    <mergeCell ref="AA46:AA50"/>
    <mergeCell ref="AB46:AB50"/>
    <mergeCell ref="AC46:AC50"/>
    <mergeCell ref="AD46:AD50"/>
    <mergeCell ref="AH56:AH60"/>
    <mergeCell ref="AE61:AE65"/>
    <mergeCell ref="AF61:AF65"/>
    <mergeCell ref="AG61:AG65"/>
    <mergeCell ref="AH61:AH65"/>
    <mergeCell ref="W61:W65"/>
    <mergeCell ref="X61:X65"/>
    <mergeCell ref="Y61:Y65"/>
    <mergeCell ref="Z61:Z65"/>
    <mergeCell ref="AA61:AA65"/>
    <mergeCell ref="AB61:AB65"/>
    <mergeCell ref="AC61:AC65"/>
    <mergeCell ref="AD61:AD65"/>
    <mergeCell ref="Z56:Z60"/>
    <mergeCell ref="AA56:AA60"/>
    <mergeCell ref="AB56:AB60"/>
    <mergeCell ref="AA26:AA30"/>
    <mergeCell ref="AB26:AB30"/>
    <mergeCell ref="AC26:AC30"/>
    <mergeCell ref="AD26:AD30"/>
    <mergeCell ref="AA31:AA35"/>
    <mergeCell ref="AB31:AB35"/>
    <mergeCell ref="AC31:AC35"/>
    <mergeCell ref="AD31:AD35"/>
    <mergeCell ref="AE31:AE35"/>
    <mergeCell ref="AF31:AF35"/>
    <mergeCell ref="V31:V35"/>
    <mergeCell ref="W31:W35"/>
    <mergeCell ref="X31:X35"/>
    <mergeCell ref="Z31:Z35"/>
    <mergeCell ref="V61:V65"/>
    <mergeCell ref="AE66:AE70"/>
    <mergeCell ref="AH46:AH50"/>
    <mergeCell ref="V51:V55"/>
    <mergeCell ref="W51:W55"/>
    <mergeCell ref="X51:X55"/>
    <mergeCell ref="Y51:Y55"/>
    <mergeCell ref="Z51:Z55"/>
    <mergeCell ref="AA51:AA55"/>
    <mergeCell ref="AB51:AB55"/>
    <mergeCell ref="AC51:AC55"/>
    <mergeCell ref="AD51:AD55"/>
    <mergeCell ref="AE51:AE55"/>
    <mergeCell ref="AF51:AF55"/>
    <mergeCell ref="AG51:AG55"/>
    <mergeCell ref="AH51:AH55"/>
    <mergeCell ref="V46:V50"/>
    <mergeCell ref="W46:W50"/>
    <mergeCell ref="AH7:AH8"/>
    <mergeCell ref="V7:V8"/>
    <mergeCell ref="W7:W8"/>
    <mergeCell ref="X7:X8"/>
    <mergeCell ref="Y7:Y8"/>
    <mergeCell ref="Z7:Z8"/>
    <mergeCell ref="AA7:AA8"/>
    <mergeCell ref="AB7:AB8"/>
    <mergeCell ref="AC7:AC8"/>
    <mergeCell ref="AD7:AD8"/>
    <mergeCell ref="AE7:AE8"/>
    <mergeCell ref="AF7:AF8"/>
    <mergeCell ref="AH11:AH15"/>
    <mergeCell ref="V16:V20"/>
    <mergeCell ref="W16:W20"/>
    <mergeCell ref="X16:X20"/>
    <mergeCell ref="Y16:Y20"/>
    <mergeCell ref="Z16:Z20"/>
    <mergeCell ref="AA16:AA20"/>
    <mergeCell ref="AB16:AB20"/>
    <mergeCell ref="AC16:AC20"/>
    <mergeCell ref="AD16:AD20"/>
    <mergeCell ref="AE16:AE20"/>
    <mergeCell ref="AF16:AF20"/>
    <mergeCell ref="AG16:AG20"/>
    <mergeCell ref="AH16:AH20"/>
    <mergeCell ref="V11:V15"/>
    <mergeCell ref="W11:W15"/>
    <mergeCell ref="X11:X15"/>
    <mergeCell ref="Y11:Y15"/>
    <mergeCell ref="AG7:AG8"/>
    <mergeCell ref="V5:Y5"/>
    <mergeCell ref="Z5:AC5"/>
    <mergeCell ref="AD5:AE5"/>
    <mergeCell ref="AF5:AG5"/>
    <mergeCell ref="AE11:AE15"/>
    <mergeCell ref="AF11:AF15"/>
    <mergeCell ref="AG11:AG15"/>
    <mergeCell ref="AE26:AE30"/>
    <mergeCell ref="AF26:AF30"/>
    <mergeCell ref="AG26:AG30"/>
    <mergeCell ref="AE46:AE50"/>
    <mergeCell ref="AF46:AF50"/>
    <mergeCell ref="AG46:AG50"/>
    <mergeCell ref="V56:V60"/>
    <mergeCell ref="W56:W60"/>
    <mergeCell ref="X56:X60"/>
    <mergeCell ref="Y56:Y60"/>
    <mergeCell ref="AC56:AC60"/>
    <mergeCell ref="AD56:AD60"/>
    <mergeCell ref="AE56:AE60"/>
    <mergeCell ref="AF56:AF60"/>
    <mergeCell ref="AG56:AG60"/>
    <mergeCell ref="Z11:Z15"/>
    <mergeCell ref="AA11:AA15"/>
    <mergeCell ref="AB11:AB15"/>
    <mergeCell ref="AC11:AC15"/>
    <mergeCell ref="AD11:AD15"/>
    <mergeCell ref="Y31:Y35"/>
    <mergeCell ref="AG31:AG35"/>
    <mergeCell ref="V41:V45"/>
    <mergeCell ref="W41:W45"/>
    <mergeCell ref="Z26:Z30"/>
    <mergeCell ref="Q26:Q30"/>
    <mergeCell ref="R26:R30"/>
    <mergeCell ref="Q36:Q40"/>
    <mergeCell ref="R36:R40"/>
    <mergeCell ref="Q46:Q50"/>
    <mergeCell ref="G166:G170"/>
    <mergeCell ref="G161:G165"/>
    <mergeCell ref="H131:I135"/>
    <mergeCell ref="H136:I140"/>
    <mergeCell ref="H141:I145"/>
    <mergeCell ref="H146:I150"/>
    <mergeCell ref="G36:G40"/>
    <mergeCell ref="G46:G50"/>
    <mergeCell ref="H51:I55"/>
    <mergeCell ref="G26:G30"/>
    <mergeCell ref="G101:G105"/>
    <mergeCell ref="G96:G100"/>
    <mergeCell ref="G111:G115"/>
    <mergeCell ref="G106:G110"/>
    <mergeCell ref="G126:G130"/>
    <mergeCell ref="G116:G120"/>
    <mergeCell ref="H26:I30"/>
    <mergeCell ref="H36:I40"/>
    <mergeCell ref="K37:P37"/>
    <mergeCell ref="K30:P30"/>
    <mergeCell ref="K38:P38"/>
    <mergeCell ref="K39:P39"/>
    <mergeCell ref="K40:P40"/>
    <mergeCell ref="K46:P46"/>
    <mergeCell ref="K47:P47"/>
    <mergeCell ref="K48:P48"/>
    <mergeCell ref="R41:R45"/>
    <mergeCell ref="H46:I50"/>
    <mergeCell ref="G71:G75"/>
    <mergeCell ref="H66:I70"/>
    <mergeCell ref="F46:F60"/>
    <mergeCell ref="F66:F95"/>
    <mergeCell ref="H61:I65"/>
    <mergeCell ref="G56:G60"/>
    <mergeCell ref="D11:D45"/>
    <mergeCell ref="C11:C45"/>
    <mergeCell ref="G91:G95"/>
    <mergeCell ref="G61:G65"/>
    <mergeCell ref="G66:G70"/>
    <mergeCell ref="G81:G85"/>
    <mergeCell ref="G86:G90"/>
    <mergeCell ref="G76:G80"/>
    <mergeCell ref="H91:I95"/>
    <mergeCell ref="E46:E60"/>
    <mergeCell ref="H71:I75"/>
    <mergeCell ref="E66:E95"/>
    <mergeCell ref="E61:E65"/>
    <mergeCell ref="F61:F65"/>
    <mergeCell ref="G226:G230"/>
    <mergeCell ref="G206:G210"/>
    <mergeCell ref="G211:G215"/>
    <mergeCell ref="G216:G220"/>
    <mergeCell ref="G221:G225"/>
    <mergeCell ref="H201:I205"/>
    <mergeCell ref="H206:I210"/>
    <mergeCell ref="H211:I215"/>
    <mergeCell ref="H216:I220"/>
    <mergeCell ref="H221:I225"/>
    <mergeCell ref="H226:I230"/>
    <mergeCell ref="H151:I155"/>
    <mergeCell ref="H156:I160"/>
    <mergeCell ref="G171:G175"/>
    <mergeCell ref="G176:G180"/>
    <mergeCell ref="H161:I165"/>
    <mergeCell ref="R206:R210"/>
    <mergeCell ref="Q211:Q215"/>
    <mergeCell ref="R211:R215"/>
    <mergeCell ref="Q216:Q220"/>
    <mergeCell ref="R216:R220"/>
    <mergeCell ref="Q221:Q225"/>
    <mergeCell ref="R221:R225"/>
    <mergeCell ref="Q151:Q155"/>
    <mergeCell ref="R151:R155"/>
    <mergeCell ref="Q156:Q160"/>
    <mergeCell ref="R156:R160"/>
    <mergeCell ref="K166:P166"/>
    <mergeCell ref="K167:P167"/>
    <mergeCell ref="K168:P168"/>
    <mergeCell ref="K169:P169"/>
    <mergeCell ref="K170:P170"/>
    <mergeCell ref="Q106:Q110"/>
    <mergeCell ref="R106:R110"/>
    <mergeCell ref="R121:R125"/>
    <mergeCell ref="Q111:Q115"/>
    <mergeCell ref="R111:R115"/>
    <mergeCell ref="R46:R50"/>
    <mergeCell ref="Q51:Q55"/>
    <mergeCell ref="R51:R55"/>
    <mergeCell ref="Q56:Q60"/>
    <mergeCell ref="R56:R60"/>
    <mergeCell ref="Q61:Q65"/>
    <mergeCell ref="R61:R65"/>
    <mergeCell ref="Q66:Q70"/>
    <mergeCell ref="R66:R70"/>
    <mergeCell ref="Q76:Q80"/>
    <mergeCell ref="R76:R80"/>
    <mergeCell ref="Q136:Q140"/>
    <mergeCell ref="R136:R140"/>
    <mergeCell ref="Q141:Q145"/>
    <mergeCell ref="R141:R145"/>
    <mergeCell ref="Q146:Q150"/>
    <mergeCell ref="R146:R150"/>
    <mergeCell ref="V206:V210"/>
    <mergeCell ref="W206:W210"/>
    <mergeCell ref="V166:V170"/>
    <mergeCell ref="W166:W170"/>
    <mergeCell ref="V186:V190"/>
    <mergeCell ref="W186:W190"/>
    <mergeCell ref="V141:V145"/>
    <mergeCell ref="W141:W145"/>
    <mergeCell ref="V171:V175"/>
    <mergeCell ref="Q181:Q185"/>
    <mergeCell ref="R181:R185"/>
    <mergeCell ref="Q186:Q190"/>
    <mergeCell ref="R186:R190"/>
    <mergeCell ref="Q191:Q195"/>
    <mergeCell ref="R191:R195"/>
    <mergeCell ref="Q196:Q200"/>
    <mergeCell ref="R196:R200"/>
    <mergeCell ref="Q201:Q205"/>
    <mergeCell ref="R201:R205"/>
    <mergeCell ref="Q206:Q210"/>
    <mergeCell ref="V146:V150"/>
    <mergeCell ref="W146:W150"/>
    <mergeCell ref="D116:D145"/>
    <mergeCell ref="C116:C145"/>
    <mergeCell ref="E146:E155"/>
    <mergeCell ref="F146:F155"/>
    <mergeCell ref="C146:C180"/>
    <mergeCell ref="D146:D180"/>
    <mergeCell ref="G121:G125"/>
    <mergeCell ref="Q121:Q125"/>
    <mergeCell ref="Q161:Q165"/>
    <mergeCell ref="R161:R165"/>
    <mergeCell ref="K60:P60"/>
    <mergeCell ref="K61:P61"/>
    <mergeCell ref="K62:P62"/>
    <mergeCell ref="K63:P63"/>
    <mergeCell ref="K64:P64"/>
    <mergeCell ref="K65:P65"/>
    <mergeCell ref="Q131:Q135"/>
    <mergeCell ref="R131:R135"/>
    <mergeCell ref="K81:P81"/>
    <mergeCell ref="K82:P82"/>
    <mergeCell ref="K83:P83"/>
    <mergeCell ref="K108:P108"/>
    <mergeCell ref="K109:P109"/>
    <mergeCell ref="K110:P110"/>
    <mergeCell ref="K111:P111"/>
    <mergeCell ref="K112:P112"/>
    <mergeCell ref="K91:P91"/>
    <mergeCell ref="K92:P92"/>
    <mergeCell ref="K93:P93"/>
    <mergeCell ref="K94:P94"/>
    <mergeCell ref="K95:P95"/>
    <mergeCell ref="K96:P96"/>
    <mergeCell ref="C3:Q3"/>
    <mergeCell ref="H56:I60"/>
    <mergeCell ref="G201:G205"/>
    <mergeCell ref="G181:G185"/>
    <mergeCell ref="G51:G55"/>
    <mergeCell ref="G151:G155"/>
    <mergeCell ref="H166:I170"/>
    <mergeCell ref="G10:I10"/>
    <mergeCell ref="H11:I15"/>
    <mergeCell ref="H181:I185"/>
    <mergeCell ref="H171:I175"/>
    <mergeCell ref="H176:I180"/>
    <mergeCell ref="H196:I200"/>
    <mergeCell ref="G186:G190"/>
    <mergeCell ref="G191:G195"/>
    <mergeCell ref="G196:G200"/>
    <mergeCell ref="C181:C230"/>
    <mergeCell ref="D181:D230"/>
    <mergeCell ref="E131:E140"/>
    <mergeCell ref="F131:F140"/>
    <mergeCell ref="F141:F145"/>
    <mergeCell ref="E96:E115"/>
    <mergeCell ref="C46:C115"/>
    <mergeCell ref="D46:D115"/>
    <mergeCell ref="H186:I190"/>
    <mergeCell ref="K31:P31"/>
    <mergeCell ref="K32:P32"/>
    <mergeCell ref="K33:P33"/>
    <mergeCell ref="K34:P34"/>
    <mergeCell ref="K35:P35"/>
    <mergeCell ref="K36:P36"/>
    <mergeCell ref="F206:F230"/>
    <mergeCell ref="E206:E230"/>
    <mergeCell ref="Q9:R9"/>
    <mergeCell ref="F9:H9"/>
    <mergeCell ref="Q81:Q85"/>
    <mergeCell ref="R81:R85"/>
    <mergeCell ref="Q86:Q90"/>
    <mergeCell ref="R86:R90"/>
    <mergeCell ref="Q71:Q75"/>
    <mergeCell ref="R71:R75"/>
    <mergeCell ref="Q116:Q120"/>
    <mergeCell ref="R116:R120"/>
    <mergeCell ref="Q126:Q130"/>
    <mergeCell ref="R126:R130"/>
    <mergeCell ref="Q166:Q170"/>
    <mergeCell ref="R166:R170"/>
    <mergeCell ref="Q171:Q175"/>
    <mergeCell ref="R171:R175"/>
    <mergeCell ref="Q176:Q180"/>
    <mergeCell ref="R176:R180"/>
    <mergeCell ref="H191:I195"/>
    <mergeCell ref="E141:E145"/>
    <mergeCell ref="Q226:Q230"/>
    <mergeCell ref="R226:R230"/>
    <mergeCell ref="Q41:Q45"/>
    <mergeCell ref="K24:P24"/>
    <mergeCell ref="K25:P25"/>
    <mergeCell ref="K26:P26"/>
    <mergeCell ref="K27:P27"/>
    <mergeCell ref="K28:P28"/>
    <mergeCell ref="K29:P29"/>
    <mergeCell ref="K49:P49"/>
    <mergeCell ref="K50:P50"/>
    <mergeCell ref="J5:R5"/>
    <mergeCell ref="C7:I7"/>
    <mergeCell ref="J10:P10"/>
    <mergeCell ref="K11:P11"/>
    <mergeCell ref="K12:P12"/>
    <mergeCell ref="K13:P13"/>
    <mergeCell ref="K14:P14"/>
    <mergeCell ref="K15:P15"/>
    <mergeCell ref="K16:P16"/>
    <mergeCell ref="K17:P17"/>
    <mergeCell ref="K18:P18"/>
    <mergeCell ref="K19:P19"/>
    <mergeCell ref="K20:P20"/>
    <mergeCell ref="K21:P21"/>
    <mergeCell ref="K22:P22"/>
    <mergeCell ref="J7:R7"/>
    <mergeCell ref="K23:P23"/>
    <mergeCell ref="N9:O9"/>
    <mergeCell ref="Q16:Q20"/>
    <mergeCell ref="Q11:Q15"/>
    <mergeCell ref="R11:R15"/>
    <mergeCell ref="G16:G20"/>
    <mergeCell ref="G11:G15"/>
    <mergeCell ref="H16:I20"/>
    <mergeCell ref="C5:I5"/>
    <mergeCell ref="R16:R20"/>
    <mergeCell ref="K51:P51"/>
    <mergeCell ref="K52:P52"/>
    <mergeCell ref="K53:P53"/>
    <mergeCell ref="K54:P54"/>
    <mergeCell ref="K55:P55"/>
    <mergeCell ref="K56:P56"/>
    <mergeCell ref="K57:P57"/>
    <mergeCell ref="K58:P58"/>
    <mergeCell ref="K59:P59"/>
    <mergeCell ref="K41:P41"/>
    <mergeCell ref="K42:P42"/>
    <mergeCell ref="K43:P43"/>
    <mergeCell ref="K44:P44"/>
    <mergeCell ref="K45:P45"/>
    <mergeCell ref="K80:P80"/>
    <mergeCell ref="K71:P71"/>
    <mergeCell ref="K72:P72"/>
    <mergeCell ref="K73:P73"/>
    <mergeCell ref="K74:P74"/>
    <mergeCell ref="K75:P75"/>
    <mergeCell ref="K66:P66"/>
    <mergeCell ref="K67:P67"/>
    <mergeCell ref="K68:P68"/>
    <mergeCell ref="K69:P69"/>
    <mergeCell ref="K70:P70"/>
    <mergeCell ref="K76:P76"/>
    <mergeCell ref="K77:P77"/>
    <mergeCell ref="K78:P78"/>
    <mergeCell ref="K79:P79"/>
    <mergeCell ref="K97:P97"/>
    <mergeCell ref="K98:P98"/>
    <mergeCell ref="K99:P99"/>
    <mergeCell ref="K100:P100"/>
    <mergeCell ref="K134:P134"/>
    <mergeCell ref="K135:P135"/>
    <mergeCell ref="K136:P136"/>
    <mergeCell ref="K137:P137"/>
    <mergeCell ref="K138:P138"/>
    <mergeCell ref="K120:P120"/>
    <mergeCell ref="K121:P121"/>
    <mergeCell ref="K122:P122"/>
    <mergeCell ref="K123:P123"/>
    <mergeCell ref="K124:P124"/>
    <mergeCell ref="K125:P125"/>
    <mergeCell ref="K126:P126"/>
    <mergeCell ref="K127:P127"/>
    <mergeCell ref="K128:P128"/>
    <mergeCell ref="K129:P129"/>
    <mergeCell ref="K130:P130"/>
    <mergeCell ref="K116:P116"/>
    <mergeCell ref="K117:P117"/>
    <mergeCell ref="K118:P118"/>
    <mergeCell ref="K119:P119"/>
    <mergeCell ref="K131:P131"/>
    <mergeCell ref="K132:P132"/>
    <mergeCell ref="K133:P133"/>
    <mergeCell ref="K139:P139"/>
    <mergeCell ref="K140:P140"/>
    <mergeCell ref="K141:P141"/>
    <mergeCell ref="K142:P142"/>
    <mergeCell ref="K143:P143"/>
    <mergeCell ref="K144:P144"/>
    <mergeCell ref="K145:P145"/>
    <mergeCell ref="K146:P146"/>
    <mergeCell ref="K147:P147"/>
    <mergeCell ref="K148:P148"/>
    <mergeCell ref="K149:P149"/>
    <mergeCell ref="K150:P150"/>
    <mergeCell ref="K151:P151"/>
    <mergeCell ref="K152:P152"/>
    <mergeCell ref="K153:P153"/>
    <mergeCell ref="K154:P154"/>
    <mergeCell ref="K155:P155"/>
    <mergeCell ref="K171:P171"/>
    <mergeCell ref="K172:P172"/>
    <mergeCell ref="K173:P173"/>
    <mergeCell ref="K174:P174"/>
    <mergeCell ref="K175:P175"/>
    <mergeCell ref="K176:P176"/>
    <mergeCell ref="K177:P177"/>
    <mergeCell ref="K178:P178"/>
    <mergeCell ref="K179:P179"/>
    <mergeCell ref="K156:P156"/>
    <mergeCell ref="K157:P157"/>
    <mergeCell ref="K158:P158"/>
    <mergeCell ref="K159:P159"/>
    <mergeCell ref="K160:P160"/>
    <mergeCell ref="K161:P161"/>
    <mergeCell ref="K162:P162"/>
    <mergeCell ref="K163:P163"/>
    <mergeCell ref="K164:P164"/>
    <mergeCell ref="K165:P165"/>
    <mergeCell ref="K188:P188"/>
    <mergeCell ref="K189:P189"/>
    <mergeCell ref="K190:P190"/>
    <mergeCell ref="K219:P219"/>
    <mergeCell ref="K191:P191"/>
    <mergeCell ref="K192:P192"/>
    <mergeCell ref="K193:P193"/>
    <mergeCell ref="K194:P194"/>
    <mergeCell ref="K195:P195"/>
    <mergeCell ref="K196:P196"/>
    <mergeCell ref="K197:P197"/>
    <mergeCell ref="K198:P198"/>
    <mergeCell ref="K199:P199"/>
    <mergeCell ref="K200:P200"/>
    <mergeCell ref="K201:P201"/>
    <mergeCell ref="K202:P202"/>
    <mergeCell ref="K180:P180"/>
    <mergeCell ref="K181:P181"/>
    <mergeCell ref="K182:P182"/>
    <mergeCell ref="K183:P183"/>
    <mergeCell ref="K184:P184"/>
    <mergeCell ref="K185:P185"/>
    <mergeCell ref="K186:P186"/>
    <mergeCell ref="K187:P187"/>
    <mergeCell ref="K220:P220"/>
    <mergeCell ref="K221:P221"/>
    <mergeCell ref="K222:P222"/>
    <mergeCell ref="K223:P223"/>
    <mergeCell ref="K224:P224"/>
    <mergeCell ref="K225:P225"/>
    <mergeCell ref="K226:P226"/>
    <mergeCell ref="K227:P227"/>
    <mergeCell ref="K228:P228"/>
    <mergeCell ref="K229:P229"/>
    <mergeCell ref="K230:P230"/>
    <mergeCell ref="K203:P203"/>
    <mergeCell ref="K204:P204"/>
    <mergeCell ref="K205:P205"/>
    <mergeCell ref="K206:P206"/>
    <mergeCell ref="K207:P207"/>
    <mergeCell ref="K208:P208"/>
    <mergeCell ref="K209:P209"/>
    <mergeCell ref="K210:P210"/>
    <mergeCell ref="K211:P211"/>
    <mergeCell ref="K212:P212"/>
    <mergeCell ref="K213:P213"/>
    <mergeCell ref="K214:P214"/>
    <mergeCell ref="K215:P215"/>
    <mergeCell ref="K216:P216"/>
    <mergeCell ref="K217:P217"/>
    <mergeCell ref="K218:P218"/>
  </mergeCells>
  <conditionalFormatting sqref="J7:R7 F11:F61 D11:D230 F66:F116 F131:F181 F206:F230">
    <cfRule type="cellIs" dxfId="9" priority="6" operator="between">
      <formula>81</formula>
      <formula>100</formula>
    </cfRule>
    <cfRule type="cellIs" dxfId="8" priority="8" operator="between">
      <formula>61</formula>
      <formula>80</formula>
    </cfRule>
    <cfRule type="cellIs" dxfId="7" priority="9" operator="between">
      <formula>41</formula>
      <formula>60</formula>
    </cfRule>
    <cfRule type="cellIs" dxfId="6" priority="10" operator="between">
      <formula>21</formula>
      <formula>40</formula>
    </cfRule>
    <cfRule type="cellIs" dxfId="5" priority="12" operator="between">
      <formula>1</formula>
      <formula>20</formula>
    </cfRule>
  </conditionalFormatting>
  <conditionalFormatting sqref="Q11:Q230">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disablePrompts="1" count="3">
    <dataValidation type="whole" operator="equal" allowBlank="1" showInputMessage="1" showErrorMessage="1" errorTitle="ATENCIÓN!" error="No se pueden modificar datos aquí" sqref="V232:AH233 AI231:XFD233 U231:U233" xr:uid="{00000000-0002-0000-0200-000000000000}">
      <formula1>574874578547458000</formula1>
    </dataValidation>
    <dataValidation type="whole" operator="equal" allowBlank="1" showInputMessage="1" showErrorMessage="1" errorTitle="ATENCIÓN!" error="No se pueden modificar datos aquí" sqref="U234:XFD249" xr:uid="{00000000-0002-0000-0200-000001000000}">
      <formula1>54784458474578500000</formula1>
    </dataValidation>
    <dataValidation type="whole" operator="equal" allowBlank="1" showInputMessage="1" showErrorMessage="1" errorTitle="ATENCIÓN!" error="No se pueden modificar datos aquí" sqref="V5:AH9" xr:uid="{00000000-0002-0000-0200-000002000000}">
      <formula1>578457854578547000</formula1>
    </dataValidation>
  </dataValidations>
  <hyperlinks>
    <hyperlink ref="R76" r:id="rId1" display="https://administrador.nortedesantander.gov.co/wp-content/uploads/2023/01/Plan-Estrategico-de-Talento-Humano.pdf" xr:uid="{00000000-0004-0000-0200-000000000000}"/>
  </hyperlinks>
  <pageMargins left="0.7" right="0.7" top="0.75" bottom="0.75" header="0.3" footer="0.3"/>
  <pageSetup scale="30" fitToHeight="0"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209"/>
  <sheetViews>
    <sheetView showGridLines="0" topLeftCell="E85" zoomScale="60" zoomScaleNormal="60" workbookViewId="0">
      <selection activeCell="AE83" sqref="AE83"/>
    </sheetView>
  </sheetViews>
  <sheetFormatPr defaultColWidth="0" defaultRowHeight="0" customHeight="1" zeroHeight="1"/>
  <cols>
    <col min="1" max="1" width="45.42578125" style="22" customWidth="1"/>
    <col min="2" max="2" width="1.7109375" style="22" customWidth="1"/>
    <col min="3" max="28" width="11.42578125" style="22" customWidth="1"/>
    <col min="29" max="29" width="1.7109375" style="22" customWidth="1"/>
    <col min="30" max="31" width="20.7109375" style="22" customWidth="1"/>
    <col min="32" max="32" width="0" style="22" hidden="1" customWidth="1"/>
    <col min="33" max="16384" width="20.7109375" style="22" hidden="1"/>
  </cols>
  <sheetData>
    <row r="1" spans="2:32" ht="12" customHeight="1" thickBot="1"/>
    <row r="2" spans="2:32" ht="93.75" customHeight="1">
      <c r="B2" s="19"/>
      <c r="C2" s="20"/>
      <c r="D2" s="20"/>
      <c r="E2" s="20"/>
      <c r="F2" s="20"/>
      <c r="G2" s="20"/>
      <c r="H2" s="20"/>
      <c r="I2" s="20"/>
      <c r="J2" s="20"/>
      <c r="K2" s="20"/>
      <c r="L2" s="20"/>
      <c r="M2" s="20"/>
      <c r="N2" s="20"/>
      <c r="O2" s="20"/>
      <c r="P2" s="20"/>
      <c r="Q2" s="20"/>
      <c r="R2" s="20"/>
      <c r="S2" s="20"/>
      <c r="T2" s="20"/>
      <c r="U2" s="20"/>
      <c r="V2" s="20"/>
      <c r="W2" s="20"/>
      <c r="X2" s="20"/>
      <c r="Y2" s="20"/>
      <c r="Z2" s="20"/>
      <c r="AA2" s="20"/>
      <c r="AB2" s="20"/>
      <c r="AC2" s="21"/>
      <c r="AD2" s="195"/>
      <c r="AE2" s="195"/>
    </row>
    <row r="3" spans="2:32" ht="25.5">
      <c r="B3" s="23"/>
      <c r="C3" s="464" t="s">
        <v>399</v>
      </c>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24"/>
      <c r="AD3" s="195"/>
      <c r="AE3" s="195"/>
      <c r="AF3" s="195"/>
    </row>
    <row r="4" spans="2:32" ht="6.75" customHeight="1">
      <c r="B4" s="23"/>
      <c r="AC4" s="24"/>
      <c r="AD4" s="195"/>
      <c r="AE4" s="195"/>
      <c r="AF4" s="195"/>
    </row>
    <row r="5" spans="2:32" ht="14.25">
      <c r="B5" s="23"/>
      <c r="AC5" s="24"/>
      <c r="AD5" s="195"/>
      <c r="AE5" s="195"/>
      <c r="AF5" s="195"/>
    </row>
    <row r="6" spans="2:32" ht="18" customHeight="1">
      <c r="B6" s="23"/>
      <c r="C6" s="61" t="s">
        <v>400</v>
      </c>
      <c r="D6" s="25"/>
      <c r="E6" s="25"/>
      <c r="F6" s="25"/>
      <c r="G6" s="25"/>
      <c r="H6" s="25"/>
      <c r="I6" s="25"/>
      <c r="J6" s="25"/>
      <c r="K6" s="25"/>
      <c r="L6" s="25"/>
      <c r="M6" s="25"/>
      <c r="N6" s="25"/>
      <c r="O6" s="25"/>
      <c r="P6" s="25"/>
      <c r="Q6" s="25"/>
      <c r="R6" s="25"/>
      <c r="S6" s="25"/>
      <c r="T6" s="25"/>
      <c r="U6" s="25"/>
      <c r="V6" s="25"/>
      <c r="W6" s="25"/>
      <c r="X6" s="25"/>
      <c r="Y6" s="25"/>
      <c r="Z6" s="25"/>
      <c r="AA6" s="25"/>
      <c r="AB6" s="25"/>
      <c r="AC6" s="24"/>
      <c r="AD6" s="195"/>
      <c r="AE6" s="195"/>
      <c r="AF6" s="195"/>
    </row>
    <row r="7" spans="2:32" ht="15">
      <c r="B7" s="23"/>
      <c r="AC7" s="24"/>
      <c r="AD7" s="196">
        <v>1</v>
      </c>
      <c r="AE7" s="196">
        <v>20</v>
      </c>
      <c r="AF7" s="195"/>
    </row>
    <row r="8" spans="2:32" ht="15">
      <c r="B8" s="23"/>
      <c r="AC8" s="24"/>
      <c r="AD8" s="196">
        <v>2</v>
      </c>
      <c r="AE8" s="196">
        <v>20</v>
      </c>
      <c r="AF8" s="195"/>
    </row>
    <row r="9" spans="2:32" ht="15">
      <c r="B9" s="23"/>
      <c r="AC9" s="24"/>
      <c r="AD9" s="196">
        <v>3</v>
      </c>
      <c r="AE9" s="196">
        <v>20</v>
      </c>
      <c r="AF9" s="195"/>
    </row>
    <row r="10" spans="2:32" ht="15">
      <c r="B10" s="23"/>
      <c r="AC10" s="24"/>
      <c r="AD10" s="196">
        <v>4</v>
      </c>
      <c r="AE10" s="196">
        <v>20</v>
      </c>
      <c r="AF10" s="195"/>
    </row>
    <row r="11" spans="2:32" ht="15">
      <c r="B11" s="23"/>
      <c r="K11" s="22" t="s">
        <v>74</v>
      </c>
      <c r="AC11" s="24"/>
      <c r="AD11" s="196">
        <v>5</v>
      </c>
      <c r="AE11" s="196">
        <v>20</v>
      </c>
      <c r="AF11" s="195"/>
    </row>
    <row r="12" spans="2:32" ht="15">
      <c r="B12" s="23"/>
      <c r="I12" s="22" t="s">
        <v>1</v>
      </c>
      <c r="K12" s="26">
        <f>+'Autodiagnóstico '!J7</f>
        <v>49.5</v>
      </c>
      <c r="AC12" s="24"/>
      <c r="AD12" s="196" t="s">
        <v>401</v>
      </c>
      <c r="AE12" s="196">
        <v>100</v>
      </c>
      <c r="AF12" s="195"/>
    </row>
    <row r="13" spans="2:32" ht="14.25">
      <c r="B13" s="23"/>
      <c r="K13" s="22">
        <v>2</v>
      </c>
      <c r="AC13" s="24"/>
      <c r="AD13" s="195"/>
      <c r="AE13" s="195"/>
      <c r="AF13" s="195"/>
    </row>
    <row r="14" spans="2:32" ht="14.25">
      <c r="B14" s="23"/>
      <c r="K14" s="22">
        <f>200-K13-IF(K12="",0,K12)</f>
        <v>148.5</v>
      </c>
      <c r="AC14" s="24"/>
      <c r="AD14" s="195"/>
      <c r="AE14" s="195"/>
      <c r="AF14" s="195"/>
    </row>
    <row r="15" spans="2:32" ht="14.25">
      <c r="B15" s="23"/>
      <c r="K15" s="26"/>
      <c r="AC15" s="24"/>
      <c r="AD15" s="195"/>
      <c r="AE15" s="195"/>
      <c r="AF15" s="195"/>
    </row>
    <row r="16" spans="2:32" ht="14.25">
      <c r="B16" s="23"/>
      <c r="AC16" s="24"/>
      <c r="AD16" s="195"/>
      <c r="AE16" s="195"/>
      <c r="AF16" s="195"/>
    </row>
    <row r="17" spans="2:32" ht="14.25">
      <c r="B17" s="23"/>
      <c r="AC17" s="24"/>
      <c r="AD17" s="195"/>
      <c r="AE17" s="195"/>
      <c r="AF17" s="195"/>
    </row>
    <row r="18" spans="2:32" ht="14.25">
      <c r="B18" s="23"/>
      <c r="AC18" s="24"/>
      <c r="AD18" s="195"/>
      <c r="AE18" s="195"/>
      <c r="AF18" s="195"/>
    </row>
    <row r="19" spans="2:32" ht="14.25">
      <c r="B19" s="23"/>
      <c r="AC19" s="24"/>
      <c r="AD19" s="195"/>
      <c r="AE19" s="195"/>
      <c r="AF19" s="195"/>
    </row>
    <row r="20" spans="2:32" ht="14.25">
      <c r="B20" s="23"/>
      <c r="AC20" s="24"/>
    </row>
    <row r="21" spans="2:32" ht="14.25">
      <c r="B21" s="23"/>
      <c r="AC21" s="24"/>
    </row>
    <row r="22" spans="2:32" ht="14.25">
      <c r="B22" s="23"/>
      <c r="AC22" s="24"/>
    </row>
    <row r="23" spans="2:32" ht="14.25">
      <c r="B23" s="23"/>
      <c r="AC23" s="24"/>
    </row>
    <row r="24" spans="2:32" ht="14.25">
      <c r="B24" s="23"/>
      <c r="AC24" s="24"/>
    </row>
    <row r="25" spans="2:32" ht="14.25">
      <c r="B25" s="23"/>
      <c r="AC25" s="24"/>
    </row>
    <row r="26" spans="2:32" ht="14.25">
      <c r="B26" s="23"/>
      <c r="AC26" s="24"/>
    </row>
    <row r="27" spans="2:32" ht="14.25">
      <c r="B27" s="23"/>
      <c r="AC27" s="24"/>
    </row>
    <row r="28" spans="2:32" ht="18" customHeight="1">
      <c r="B28" s="23"/>
      <c r="C28" s="61" t="s">
        <v>402</v>
      </c>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4"/>
    </row>
    <row r="29" spans="2:32" ht="14.25">
      <c r="B29" s="23"/>
      <c r="AC29" s="24"/>
    </row>
    <row r="30" spans="2:32" ht="14.25">
      <c r="B30" s="23"/>
      <c r="AC30" s="24"/>
    </row>
    <row r="31" spans="2:32" ht="14.25">
      <c r="B31" s="23"/>
      <c r="AC31" s="24"/>
    </row>
    <row r="32" spans="2:32" ht="14.25">
      <c r="B32" s="23"/>
      <c r="AC32" s="24"/>
    </row>
    <row r="33" spans="2:29" ht="14.25">
      <c r="B33" s="23"/>
      <c r="J33" s="22" t="s">
        <v>403</v>
      </c>
      <c r="L33" s="22" t="s">
        <v>404</v>
      </c>
      <c r="AC33" s="24"/>
    </row>
    <row r="34" spans="2:29" ht="14.25">
      <c r="B34" s="23"/>
      <c r="J34" s="22" t="str">
        <f>+'Autodiagnóstico '!C11</f>
        <v>Planeación</v>
      </c>
      <c r="L34" s="26">
        <f>+'Autodiagnóstico '!D11</f>
        <v>54.714285714285715</v>
      </c>
      <c r="AC34" s="24"/>
    </row>
    <row r="35" spans="2:29" ht="14.25">
      <c r="B35" s="23"/>
      <c r="L35" s="22">
        <v>2</v>
      </c>
      <c r="AC35" s="24"/>
    </row>
    <row r="36" spans="2:29" ht="14.25">
      <c r="B36" s="23"/>
      <c r="L36" s="22">
        <f>200-L35-IF(L34="",0,L34)</f>
        <v>143.28571428571428</v>
      </c>
      <c r="AC36" s="24"/>
    </row>
    <row r="37" spans="2:29" ht="14.25">
      <c r="B37" s="23"/>
      <c r="J37" s="22" t="str">
        <f>+'Autodiagnóstico '!C46</f>
        <v>Generación y producción</v>
      </c>
      <c r="L37" s="26">
        <f>+'Autodiagnóstico '!D46</f>
        <v>43.785714285714285</v>
      </c>
      <c r="AC37" s="24"/>
    </row>
    <row r="38" spans="2:29" ht="14.25">
      <c r="B38" s="23"/>
      <c r="L38" s="22">
        <v>2</v>
      </c>
      <c r="AC38" s="24"/>
    </row>
    <row r="39" spans="2:29" ht="14.25">
      <c r="B39" s="23"/>
      <c r="L39" s="22">
        <f>200-L38-IF(L37="",0,L37)</f>
        <v>154.21428571428572</v>
      </c>
      <c r="AC39" s="24"/>
    </row>
    <row r="40" spans="2:29" ht="14.25">
      <c r="B40" s="23"/>
      <c r="J40" s="22" t="str">
        <f>+'Autodiagnóstico '!C116</f>
        <v>Herramientas de uso y apropiación</v>
      </c>
      <c r="L40" s="26">
        <f>+'Autodiagnóstico '!D116</f>
        <v>50.166666666666664</v>
      </c>
      <c r="AC40" s="24"/>
    </row>
    <row r="41" spans="2:29" ht="14.25">
      <c r="B41" s="23"/>
      <c r="L41" s="22">
        <v>2</v>
      </c>
      <c r="AC41" s="24"/>
    </row>
    <row r="42" spans="2:29" ht="14.25">
      <c r="B42" s="23"/>
      <c r="L42" s="22">
        <f>200-L41-IF(L40="",0,L40)</f>
        <v>147.83333333333334</v>
      </c>
      <c r="AC42" s="24"/>
    </row>
    <row r="43" spans="2:29" ht="14.25">
      <c r="B43" s="23"/>
      <c r="J43" s="22" t="str">
        <f>+'Autodiagnóstico '!C146</f>
        <v>Analítica institucional</v>
      </c>
      <c r="L43" s="26">
        <f>+'Autodiagnóstico '!D146</f>
        <v>34.571428571428569</v>
      </c>
      <c r="AC43" s="24"/>
    </row>
    <row r="44" spans="2:29" ht="14.25">
      <c r="B44" s="23"/>
      <c r="L44" s="22">
        <v>2</v>
      </c>
      <c r="AC44" s="24"/>
    </row>
    <row r="45" spans="2:29" ht="14.25">
      <c r="B45" s="23"/>
      <c r="L45" s="22">
        <f>200-L44-IF(L43="",0,L43)</f>
        <v>163.42857142857144</v>
      </c>
      <c r="AC45" s="24"/>
    </row>
    <row r="46" spans="2:29" ht="14.25">
      <c r="B46" s="23"/>
      <c r="J46" s="22" t="str">
        <f>+'Autodiagnóstico '!C181</f>
        <v>Cultura de compartir y difundir</v>
      </c>
      <c r="L46" s="26">
        <f>+'Autodiagnóstico '!D181</f>
        <v>63.9</v>
      </c>
      <c r="AC46" s="24"/>
    </row>
    <row r="47" spans="2:29" ht="14.25">
      <c r="B47" s="23"/>
      <c r="L47" s="22">
        <v>2</v>
      </c>
      <c r="AC47" s="24"/>
    </row>
    <row r="48" spans="2:29" ht="14.25">
      <c r="B48" s="23"/>
      <c r="L48" s="22">
        <f>200-L47-IF(L46="",0,L46)</f>
        <v>134.1</v>
      </c>
      <c r="AC48" s="24"/>
    </row>
    <row r="49" spans="2:29" ht="14.25">
      <c r="B49" s="23"/>
      <c r="AC49" s="24"/>
    </row>
    <row r="50" spans="2:29" ht="14.25">
      <c r="B50" s="23"/>
      <c r="AC50" s="24"/>
    </row>
    <row r="51" spans="2:29" ht="14.25">
      <c r="B51" s="23"/>
      <c r="AC51" s="24"/>
    </row>
    <row r="52" spans="2:29" ht="14.25">
      <c r="B52" s="23"/>
      <c r="AC52" s="24"/>
    </row>
    <row r="53" spans="2:29" ht="14.25">
      <c r="B53" s="23"/>
      <c r="AC53" s="24"/>
    </row>
    <row r="54" spans="2:29" ht="14.25">
      <c r="B54" s="23"/>
      <c r="AC54" s="24"/>
    </row>
    <row r="55" spans="2:29" ht="18" customHeight="1">
      <c r="B55" s="23"/>
      <c r="C55" s="61" t="s">
        <v>405</v>
      </c>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4"/>
    </row>
    <row r="56" spans="2:29" ht="14.25">
      <c r="B56" s="23"/>
      <c r="AC56" s="24"/>
    </row>
    <row r="57" spans="2:29" ht="18">
      <c r="B57" s="467" t="s">
        <v>406</v>
      </c>
      <c r="C57" s="468"/>
      <c r="D57" s="468"/>
      <c r="E57" s="468"/>
      <c r="F57" s="468"/>
      <c r="G57" s="468"/>
      <c r="H57" s="468"/>
      <c r="I57" s="468"/>
      <c r="J57" s="468"/>
      <c r="K57" s="468"/>
      <c r="L57" s="468"/>
      <c r="M57" s="468"/>
      <c r="N57" s="468"/>
      <c r="O57" s="468"/>
      <c r="P57" s="468"/>
      <c r="Q57" s="468"/>
      <c r="R57" s="468"/>
      <c r="S57" s="468"/>
      <c r="T57" s="468"/>
      <c r="U57" s="468"/>
      <c r="V57" s="468"/>
      <c r="W57" s="468"/>
      <c r="X57" s="468"/>
      <c r="Y57" s="468"/>
      <c r="Z57" s="468"/>
      <c r="AA57" s="468"/>
      <c r="AB57" s="468"/>
      <c r="AC57" s="469"/>
    </row>
    <row r="58" spans="2:29" ht="18">
      <c r="B58" s="465" t="str">
        <f>+'Autodiagnóstico '!C11</f>
        <v>Planeación</v>
      </c>
      <c r="C58" s="236"/>
      <c r="D58" s="236"/>
      <c r="E58" s="236"/>
      <c r="F58" s="236"/>
      <c r="G58" s="236"/>
      <c r="H58" s="236"/>
      <c r="I58" s="236"/>
      <c r="J58" s="236"/>
      <c r="K58" s="236"/>
      <c r="L58" s="236"/>
      <c r="M58" s="236"/>
      <c r="N58" s="236"/>
      <c r="O58" s="236"/>
      <c r="P58" s="236"/>
      <c r="Q58" s="236"/>
      <c r="R58" s="236"/>
      <c r="S58" s="236"/>
      <c r="T58" s="236"/>
      <c r="U58" s="236"/>
      <c r="V58" s="236"/>
      <c r="W58" s="236"/>
      <c r="X58" s="236"/>
      <c r="Y58" s="236"/>
      <c r="Z58" s="236"/>
      <c r="AA58" s="236"/>
      <c r="AB58" s="236"/>
      <c r="AC58" s="466"/>
    </row>
    <row r="59" spans="2:29" ht="14.25">
      <c r="B59" s="23"/>
      <c r="AC59" s="24"/>
    </row>
    <row r="60" spans="2:29" ht="14.25">
      <c r="B60" s="23"/>
      <c r="I60" s="22" t="s">
        <v>407</v>
      </c>
      <c r="K60" s="22" t="s">
        <v>74</v>
      </c>
      <c r="AC60" s="24"/>
    </row>
    <row r="61" spans="2:29" ht="14.25">
      <c r="B61" s="23"/>
      <c r="I61" s="22" t="str">
        <f>+'Autodiagnóstico '!E11</f>
        <v>Identificación del conocimiento más relevante de la entidad</v>
      </c>
      <c r="K61" s="26">
        <f>+'Autodiagnóstico '!F11</f>
        <v>54.714285714285715</v>
      </c>
      <c r="AC61" s="24"/>
    </row>
    <row r="62" spans="2:29" ht="14.25">
      <c r="B62" s="23"/>
      <c r="K62" s="35">
        <v>2</v>
      </c>
      <c r="AC62" s="24"/>
    </row>
    <row r="63" spans="2:29" ht="14.25">
      <c r="B63" s="23"/>
      <c r="K63" s="35">
        <f>200-K62-IF(K61="",0,K61)</f>
        <v>143.28571428571428</v>
      </c>
      <c r="AC63" s="24"/>
    </row>
    <row r="64" spans="2:29" ht="14.25">
      <c r="B64" s="23"/>
      <c r="K64" s="35"/>
      <c r="AC64" s="24"/>
    </row>
    <row r="65" spans="2:29" ht="14.25">
      <c r="B65" s="23"/>
      <c r="K65" s="35"/>
      <c r="AC65" s="24"/>
    </row>
    <row r="66" spans="2:29" ht="14.25">
      <c r="B66" s="23"/>
      <c r="K66" s="35"/>
      <c r="AC66" s="24"/>
    </row>
    <row r="67" spans="2:29" ht="14.25">
      <c r="B67" s="23"/>
      <c r="K67" s="35"/>
      <c r="AC67" s="24"/>
    </row>
    <row r="68" spans="2:29" ht="14.25">
      <c r="B68" s="23"/>
      <c r="K68" s="35"/>
      <c r="AC68" s="24"/>
    </row>
    <row r="69" spans="2:29" ht="14.25">
      <c r="B69" s="23"/>
      <c r="K69" s="35"/>
      <c r="AC69" s="24"/>
    </row>
    <row r="70" spans="2:29" ht="14.25">
      <c r="B70" s="23"/>
      <c r="K70" s="35"/>
      <c r="AC70" s="24"/>
    </row>
    <row r="71" spans="2:29" ht="14.25">
      <c r="B71" s="23"/>
      <c r="K71" s="35"/>
      <c r="AC71" s="24"/>
    </row>
    <row r="72" spans="2:29" ht="14.25">
      <c r="B72" s="23"/>
      <c r="K72" s="35"/>
      <c r="AC72" s="24"/>
    </row>
    <row r="73" spans="2:29" ht="14.25">
      <c r="B73" s="23"/>
      <c r="K73" s="35"/>
      <c r="AC73" s="24"/>
    </row>
    <row r="74" spans="2:29" ht="14.25">
      <c r="B74" s="23"/>
      <c r="K74" s="35"/>
      <c r="AC74" s="24"/>
    </row>
    <row r="75" spans="2:29" ht="14.25">
      <c r="B75" s="23"/>
      <c r="K75" s="35"/>
      <c r="AC75" s="24"/>
    </row>
    <row r="76" spans="2:29" ht="14.25">
      <c r="B76" s="23"/>
      <c r="K76" s="35"/>
      <c r="AC76" s="24"/>
    </row>
    <row r="77" spans="2:29" ht="14.25">
      <c r="B77" s="23"/>
      <c r="AC77" s="24"/>
    </row>
    <row r="78" spans="2:29" ht="14.25">
      <c r="B78" s="23"/>
      <c r="AC78" s="24"/>
    </row>
    <row r="79" spans="2:29" ht="14.25">
      <c r="B79" s="23"/>
      <c r="AC79" s="24"/>
    </row>
    <row r="80" spans="2:29" ht="14.25">
      <c r="B80" s="23"/>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4"/>
    </row>
    <row r="81" spans="2:29" ht="14.25">
      <c r="B81" s="23"/>
      <c r="AC81" s="24"/>
    </row>
    <row r="82" spans="2:29" ht="18">
      <c r="B82" s="467" t="s">
        <v>408</v>
      </c>
      <c r="C82" s="468"/>
      <c r="D82" s="468"/>
      <c r="E82" s="468"/>
      <c r="F82" s="468"/>
      <c r="G82" s="468"/>
      <c r="H82" s="468"/>
      <c r="I82" s="468"/>
      <c r="J82" s="468"/>
      <c r="K82" s="468"/>
      <c r="L82" s="468"/>
      <c r="M82" s="468"/>
      <c r="N82" s="468"/>
      <c r="O82" s="468"/>
      <c r="P82" s="468"/>
      <c r="Q82" s="468"/>
      <c r="R82" s="468"/>
      <c r="S82" s="468"/>
      <c r="T82" s="468"/>
      <c r="U82" s="468"/>
      <c r="V82" s="468"/>
      <c r="W82" s="468"/>
      <c r="X82" s="468"/>
      <c r="Y82" s="468"/>
      <c r="Z82" s="468"/>
      <c r="AA82" s="468"/>
      <c r="AB82" s="468"/>
      <c r="AC82" s="469"/>
    </row>
    <row r="83" spans="2:29" ht="18">
      <c r="B83" s="465" t="str">
        <f>+'Autodiagnóstico '!C46</f>
        <v>Generación y producción</v>
      </c>
      <c r="C83" s="236"/>
      <c r="D83" s="236"/>
      <c r="E83" s="236"/>
      <c r="F83" s="236"/>
      <c r="G83" s="236"/>
      <c r="H83" s="236"/>
      <c r="I83" s="236"/>
      <c r="J83" s="236"/>
      <c r="K83" s="236"/>
      <c r="L83" s="236"/>
      <c r="M83" s="236"/>
      <c r="N83" s="236"/>
      <c r="O83" s="236"/>
      <c r="P83" s="236"/>
      <c r="Q83" s="236"/>
      <c r="R83" s="236"/>
      <c r="S83" s="236"/>
      <c r="T83" s="236"/>
      <c r="U83" s="236"/>
      <c r="V83" s="236"/>
      <c r="W83" s="236"/>
      <c r="X83" s="236"/>
      <c r="Y83" s="236"/>
      <c r="Z83" s="236"/>
      <c r="AA83" s="236"/>
      <c r="AB83" s="236"/>
      <c r="AC83" s="466"/>
    </row>
    <row r="84" spans="2:29" ht="14.25">
      <c r="B84" s="23"/>
      <c r="AC84" s="24"/>
    </row>
    <row r="85" spans="2:29" ht="14.25">
      <c r="B85" s="23"/>
      <c r="AC85" s="24"/>
    </row>
    <row r="86" spans="2:29" ht="14.25">
      <c r="B86" s="23"/>
      <c r="AC86" s="24"/>
    </row>
    <row r="87" spans="2:29" ht="15" customHeight="1">
      <c r="B87" s="23"/>
      <c r="Q87" s="174"/>
      <c r="R87" s="174"/>
      <c r="S87" s="174"/>
      <c r="T87" s="174"/>
      <c r="U87" s="174"/>
      <c r="V87" s="174"/>
      <c r="W87" s="174"/>
      <c r="X87" s="174"/>
      <c r="AC87" s="24"/>
    </row>
    <row r="88" spans="2:29" ht="15">
      <c r="B88" s="23"/>
      <c r="Q88" s="175"/>
      <c r="R88" s="175"/>
      <c r="S88" s="175"/>
      <c r="T88" s="175"/>
      <c r="U88" s="175"/>
      <c r="V88" s="175"/>
      <c r="W88" s="175"/>
      <c r="X88" s="175"/>
      <c r="AC88" s="24"/>
    </row>
    <row r="89" spans="2:29" ht="14.25">
      <c r="B89" s="23"/>
      <c r="AC89" s="24"/>
    </row>
    <row r="90" spans="2:29" ht="14.25">
      <c r="B90" s="23"/>
      <c r="D90" s="27"/>
      <c r="J90" s="22" t="s">
        <v>407</v>
      </c>
      <c r="L90" s="22" t="s">
        <v>74</v>
      </c>
      <c r="AC90" s="24"/>
    </row>
    <row r="91" spans="2:29" ht="14.25">
      <c r="B91" s="23"/>
      <c r="J91" s="22" t="str">
        <f>+'Autodiagnóstico '!E46</f>
        <v>Ideación</v>
      </c>
      <c r="L91" s="26">
        <f>+'Autodiagnóstico '!F46</f>
        <v>20</v>
      </c>
      <c r="AC91" s="24"/>
    </row>
    <row r="92" spans="2:29" ht="14.25">
      <c r="B92" s="23"/>
      <c r="L92" s="35">
        <v>2</v>
      </c>
      <c r="AC92" s="24"/>
    </row>
    <row r="93" spans="2:29" ht="14.25">
      <c r="B93" s="23"/>
      <c r="L93" s="35">
        <f>200-L92-IF(L91="",0,L91)</f>
        <v>178</v>
      </c>
      <c r="AC93" s="24"/>
    </row>
    <row r="94" spans="2:29" ht="14.25">
      <c r="B94" s="23"/>
      <c r="J94" s="22" t="str">
        <f>+'Autodiagnóstico '!E61</f>
        <v>Experimentación</v>
      </c>
      <c r="L94" s="26">
        <f>+'Autodiagnóstico '!F61</f>
        <v>60</v>
      </c>
      <c r="AC94" s="24"/>
    </row>
    <row r="95" spans="2:29" ht="14.25">
      <c r="B95" s="23"/>
      <c r="L95" s="35">
        <v>2</v>
      </c>
      <c r="AC95" s="24"/>
    </row>
    <row r="96" spans="2:29" ht="14.25">
      <c r="B96" s="23"/>
      <c r="L96" s="35">
        <f>200-L95-IF(L94="",0,L94)</f>
        <v>138</v>
      </c>
      <c r="AC96" s="24"/>
    </row>
    <row r="97" spans="2:31" ht="14.25">
      <c r="B97" s="23"/>
      <c r="J97" s="22" t="str">
        <f>+'Autodiagnóstico '!E66</f>
        <v>Innovación</v>
      </c>
      <c r="L97" s="26">
        <f>+'Autodiagnóstico '!F66</f>
        <v>55.333333333333336</v>
      </c>
      <c r="AC97" s="24"/>
    </row>
    <row r="98" spans="2:31" ht="14.25">
      <c r="B98" s="23"/>
      <c r="L98" s="35">
        <v>2</v>
      </c>
      <c r="AC98" s="24"/>
    </row>
    <row r="99" spans="2:31" ht="14.25">
      <c r="B99" s="23"/>
      <c r="L99" s="35">
        <f>200-L98-IF(L97="",0,L97)</f>
        <v>142.66666666666666</v>
      </c>
      <c r="AC99" s="24"/>
    </row>
    <row r="100" spans="2:31" ht="14.25">
      <c r="B100" s="23"/>
      <c r="J100" s="22" t="str">
        <f>+'Autodiagnóstico '!E96</f>
        <v>Investigación</v>
      </c>
      <c r="L100" s="26">
        <f>+'Autodiagnóstico '!F96</f>
        <v>40.25</v>
      </c>
      <c r="AC100" s="24"/>
    </row>
    <row r="101" spans="2:31" ht="14.25">
      <c r="B101" s="23"/>
      <c r="L101" s="35">
        <v>2</v>
      </c>
      <c r="AC101" s="24"/>
    </row>
    <row r="102" spans="2:31" ht="14.25">
      <c r="B102" s="23"/>
      <c r="L102" s="35">
        <f>200-L101-IF(L100="",0,L100)</f>
        <v>157.75</v>
      </c>
      <c r="AC102" s="24"/>
    </row>
    <row r="103" spans="2:31" ht="14.25">
      <c r="B103" s="23"/>
      <c r="AC103" s="24"/>
    </row>
    <row r="104" spans="2:31" ht="14.25">
      <c r="B104" s="23"/>
      <c r="AC104" s="24"/>
    </row>
    <row r="105" spans="2:31" ht="14.25">
      <c r="B105" s="23"/>
      <c r="AC105" s="24"/>
    </row>
    <row r="106" spans="2:31" ht="14.25">
      <c r="B106" s="23"/>
      <c r="AC106" s="24"/>
    </row>
    <row r="107" spans="2:31" ht="14.25">
      <c r="B107" s="23"/>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4"/>
      <c r="AE107" s="22" t="s">
        <v>409</v>
      </c>
    </row>
    <row r="108" spans="2:31" ht="14.25">
      <c r="B108" s="23"/>
      <c r="AC108" s="24"/>
    </row>
    <row r="109" spans="2:31" ht="14.25">
      <c r="B109" s="23"/>
      <c r="AC109" s="24"/>
    </row>
    <row r="110" spans="2:31" ht="18">
      <c r="B110" s="459" t="s">
        <v>410</v>
      </c>
      <c r="C110" s="460"/>
      <c r="D110" s="460"/>
      <c r="E110" s="460"/>
      <c r="F110" s="460"/>
      <c r="G110" s="460"/>
      <c r="H110" s="460"/>
      <c r="I110" s="460"/>
      <c r="J110" s="460"/>
      <c r="K110" s="460"/>
      <c r="L110" s="460"/>
      <c r="M110" s="460"/>
      <c r="N110" s="460"/>
      <c r="O110" s="460"/>
      <c r="P110" s="460"/>
      <c r="Q110" s="460"/>
      <c r="R110" s="460"/>
      <c r="S110" s="460"/>
      <c r="T110" s="460"/>
      <c r="U110" s="460"/>
      <c r="V110" s="460"/>
      <c r="W110" s="460"/>
      <c r="X110" s="460"/>
      <c r="Y110" s="460"/>
      <c r="Z110" s="460"/>
      <c r="AA110" s="460"/>
      <c r="AB110" s="460"/>
      <c r="AC110" s="461"/>
    </row>
    <row r="111" spans="2:31" ht="18">
      <c r="B111" s="23"/>
      <c r="G111" s="177"/>
      <c r="H111" s="177"/>
      <c r="I111" s="177"/>
      <c r="J111" s="177"/>
      <c r="K111" s="177"/>
      <c r="L111" s="177"/>
      <c r="M111" s="177"/>
      <c r="N111" s="177" t="str">
        <f>+'Autodiagnóstico '!C116</f>
        <v>Herramientas de uso y apropiación</v>
      </c>
      <c r="O111" s="177"/>
      <c r="P111" s="177"/>
      <c r="Q111" s="177"/>
      <c r="R111" s="177"/>
      <c r="S111" s="177"/>
      <c r="T111" s="177"/>
      <c r="U111" s="177"/>
      <c r="V111" s="177"/>
      <c r="AC111" s="24"/>
    </row>
    <row r="112" spans="2:31" ht="14.25">
      <c r="B112" s="23"/>
      <c r="AC112" s="24"/>
    </row>
    <row r="113" spans="2:29" ht="14.25">
      <c r="B113" s="23"/>
      <c r="AC113" s="24"/>
    </row>
    <row r="114" spans="2:29" ht="15" customHeight="1">
      <c r="B114" s="23"/>
      <c r="AC114" s="24"/>
    </row>
    <row r="115" spans="2:29" ht="14.25">
      <c r="B115" s="23"/>
      <c r="AC115" s="24"/>
    </row>
    <row r="116" spans="2:29" ht="14.25">
      <c r="B116" s="23"/>
      <c r="AC116" s="24"/>
    </row>
    <row r="117" spans="2:29" ht="14.25">
      <c r="B117" s="23"/>
      <c r="AC117" s="24"/>
    </row>
    <row r="118" spans="2:29" ht="14.25">
      <c r="B118" s="23"/>
      <c r="AC118" s="24"/>
    </row>
    <row r="119" spans="2:29" ht="14.25">
      <c r="B119" s="23"/>
      <c r="J119" s="22" t="s">
        <v>407</v>
      </c>
      <c r="K119" s="22" t="s">
        <v>411</v>
      </c>
      <c r="L119" s="22" t="s">
        <v>74</v>
      </c>
      <c r="AC119" s="24"/>
    </row>
    <row r="120" spans="2:29" ht="14.25">
      <c r="B120" s="23"/>
      <c r="J120" s="22" t="e">
        <f>+'Autodiagnóstico '!#REF!</f>
        <v>#REF!</v>
      </c>
      <c r="K120" s="22">
        <v>100</v>
      </c>
      <c r="L120" s="26" t="e">
        <f>+'Autodiagnóstico '!#REF!</f>
        <v>#REF!</v>
      </c>
      <c r="AC120" s="24"/>
    </row>
    <row r="121" spans="2:29" ht="14.25">
      <c r="B121" s="23"/>
      <c r="L121" s="35">
        <v>0.1</v>
      </c>
      <c r="AC121" s="24"/>
    </row>
    <row r="122" spans="2:29" ht="14.25">
      <c r="B122" s="23"/>
      <c r="L122" s="35" t="e">
        <f>10-L121-IF(L120="",0,L120)</f>
        <v>#REF!</v>
      </c>
      <c r="AC122" s="24"/>
    </row>
    <row r="123" spans="2:29" ht="14.25">
      <c r="B123" s="23"/>
      <c r="J123" s="22" t="str">
        <f>+'Autodiagnóstico '!E116</f>
        <v>Evaluación</v>
      </c>
      <c r="K123" s="22">
        <v>100</v>
      </c>
      <c r="L123" s="26">
        <f>+'Autodiagnóstico '!F116</f>
        <v>56.666666666666664</v>
      </c>
      <c r="AC123" s="24"/>
    </row>
    <row r="124" spans="2:29" ht="14.25">
      <c r="B124" s="23"/>
      <c r="L124" s="35">
        <v>2</v>
      </c>
      <c r="AC124" s="24"/>
    </row>
    <row r="125" spans="2:29" ht="14.25">
      <c r="B125" s="23"/>
      <c r="L125" s="35">
        <f>200-L124-IF(L123="",0,L123)</f>
        <v>141.33333333333334</v>
      </c>
      <c r="AC125" s="24"/>
    </row>
    <row r="126" spans="2:29" ht="14.25">
      <c r="B126" s="23"/>
      <c r="J126" s="22" t="e">
        <f>+'Autodiagnóstico '!#REF!</f>
        <v>#REF!</v>
      </c>
      <c r="K126" s="22">
        <v>100</v>
      </c>
      <c r="L126" s="26" t="e">
        <f>+'Autodiagnóstico '!#REF!</f>
        <v>#REF!</v>
      </c>
      <c r="AC126" s="24"/>
    </row>
    <row r="127" spans="2:29" ht="14.25">
      <c r="B127" s="23"/>
      <c r="L127" s="22">
        <v>0.1</v>
      </c>
      <c r="AC127" s="24"/>
    </row>
    <row r="128" spans="2:29" ht="14.25">
      <c r="B128" s="23"/>
      <c r="L128" s="35" t="e">
        <f>10-L127-IF(L126="",0,L126)</f>
        <v>#REF!</v>
      </c>
      <c r="AC128" s="24"/>
    </row>
    <row r="129" spans="2:29" ht="14.25">
      <c r="B129" s="23"/>
      <c r="J129" s="22" t="str">
        <f>+'Autodiagnóstico '!E131</f>
        <v>Clasificación y mapa del conocimiento</v>
      </c>
      <c r="K129" s="22">
        <v>100</v>
      </c>
      <c r="L129" s="26">
        <f>+'Autodiagnóstico '!F131</f>
        <v>40.5</v>
      </c>
      <c r="AC129" s="24"/>
    </row>
    <row r="130" spans="2:29" ht="14.25">
      <c r="B130" s="23"/>
      <c r="L130" s="22">
        <v>2</v>
      </c>
      <c r="AC130" s="24"/>
    </row>
    <row r="131" spans="2:29" ht="14.25">
      <c r="B131" s="23"/>
      <c r="L131" s="35">
        <f>200-L130-IF(L129="",0,L129)</f>
        <v>157.5</v>
      </c>
      <c r="AC131" s="24"/>
    </row>
    <row r="132" spans="2:29" ht="14.25">
      <c r="B132" s="23"/>
      <c r="J132" s="22" t="str">
        <f>+'Autodiagnóstico '!E141</f>
        <v>Priorización</v>
      </c>
      <c r="K132" s="22">
        <v>100</v>
      </c>
      <c r="L132" s="26">
        <f>+'Autodiagnóstico '!F141</f>
        <v>50</v>
      </c>
      <c r="AC132" s="24"/>
    </row>
    <row r="133" spans="2:29" ht="14.25">
      <c r="B133" s="23"/>
      <c r="L133" s="35">
        <v>2</v>
      </c>
      <c r="AC133" s="24"/>
    </row>
    <row r="134" spans="2:29" ht="14.25">
      <c r="B134" s="23"/>
      <c r="L134" s="35">
        <f>200-L133-IF(L132="",0,L132)</f>
        <v>148</v>
      </c>
      <c r="AC134" s="24"/>
    </row>
    <row r="135" spans="2:29" ht="14.25">
      <c r="B135" s="23"/>
      <c r="L135" s="35"/>
      <c r="AC135" s="24"/>
    </row>
    <row r="136" spans="2:29" ht="14.25">
      <c r="B136" s="23"/>
      <c r="L136" s="35"/>
      <c r="AC136" s="24"/>
    </row>
    <row r="137" spans="2:29" ht="14.25">
      <c r="B137" s="23"/>
      <c r="C137" s="25"/>
      <c r="D137" s="25"/>
      <c r="E137" s="25"/>
      <c r="F137" s="25"/>
      <c r="G137" s="25"/>
      <c r="H137" s="25"/>
      <c r="I137" s="25"/>
      <c r="J137" s="25"/>
      <c r="K137" s="25"/>
      <c r="L137" s="176"/>
      <c r="M137" s="25"/>
      <c r="N137" s="25"/>
      <c r="O137" s="25"/>
      <c r="P137" s="25"/>
      <c r="Q137" s="25"/>
      <c r="R137" s="25"/>
      <c r="S137" s="25"/>
      <c r="T137" s="25"/>
      <c r="U137" s="25"/>
      <c r="V137" s="25"/>
      <c r="W137" s="25"/>
      <c r="X137" s="25"/>
      <c r="Y137" s="25"/>
      <c r="Z137" s="25"/>
      <c r="AA137" s="25"/>
      <c r="AB137" s="25"/>
      <c r="AC137" s="24"/>
    </row>
    <row r="138" spans="2:29" ht="13.5" customHeight="1">
      <c r="B138" s="23"/>
      <c r="L138" s="35"/>
      <c r="AC138" s="24"/>
    </row>
    <row r="139" spans="2:29" ht="18">
      <c r="B139" s="459" t="s">
        <v>412</v>
      </c>
      <c r="C139" s="460"/>
      <c r="D139" s="460"/>
      <c r="E139" s="460"/>
      <c r="F139" s="460"/>
      <c r="G139" s="460"/>
      <c r="H139" s="460"/>
      <c r="I139" s="460"/>
      <c r="J139" s="460"/>
      <c r="K139" s="460"/>
      <c r="L139" s="460"/>
      <c r="M139" s="460"/>
      <c r="N139" s="460"/>
      <c r="O139" s="460"/>
      <c r="P139" s="460"/>
      <c r="Q139" s="460"/>
      <c r="R139" s="460"/>
      <c r="S139" s="460"/>
      <c r="T139" s="460"/>
      <c r="U139" s="460"/>
      <c r="V139" s="460"/>
      <c r="W139" s="460"/>
      <c r="X139" s="460"/>
      <c r="Y139" s="460"/>
      <c r="Z139" s="460"/>
      <c r="AA139" s="460"/>
      <c r="AB139" s="460"/>
      <c r="AC139" s="461"/>
    </row>
    <row r="140" spans="2:29" ht="18">
      <c r="B140" s="462" t="str">
        <f>+'Autodiagnóstico '!C146</f>
        <v>Analítica institucional</v>
      </c>
      <c r="C140" s="458"/>
      <c r="D140" s="458"/>
      <c r="E140" s="458"/>
      <c r="F140" s="458"/>
      <c r="G140" s="458"/>
      <c r="H140" s="458"/>
      <c r="I140" s="458"/>
      <c r="J140" s="458"/>
      <c r="K140" s="458"/>
      <c r="L140" s="458"/>
      <c r="M140" s="458"/>
      <c r="N140" s="458"/>
      <c r="O140" s="458"/>
      <c r="P140" s="458"/>
      <c r="Q140" s="458"/>
      <c r="R140" s="458"/>
      <c r="S140" s="458"/>
      <c r="T140" s="458"/>
      <c r="U140" s="458"/>
      <c r="V140" s="458"/>
      <c r="W140" s="458"/>
      <c r="X140" s="458"/>
      <c r="Y140" s="458"/>
      <c r="Z140" s="458"/>
      <c r="AA140" s="458"/>
      <c r="AB140" s="458"/>
      <c r="AC140" s="463"/>
    </row>
    <row r="141" spans="2:29" ht="14.25">
      <c r="B141" s="23"/>
      <c r="L141" s="35"/>
      <c r="AC141" s="24"/>
    </row>
    <row r="142" spans="2:29" ht="14.25">
      <c r="B142" s="23"/>
      <c r="L142" s="35"/>
      <c r="AC142" s="24"/>
    </row>
    <row r="143" spans="2:29" ht="14.25">
      <c r="B143" s="23"/>
      <c r="AC143" s="24"/>
    </row>
    <row r="144" spans="2:29" ht="14.25">
      <c r="B144" s="23"/>
      <c r="AC144" s="24"/>
    </row>
    <row r="145" spans="2:29" ht="14.25">
      <c r="B145" s="23"/>
      <c r="AC145" s="24"/>
    </row>
    <row r="146" spans="2:29" ht="14.25">
      <c r="B146" s="23"/>
      <c r="AC146" s="24"/>
    </row>
    <row r="147" spans="2:29" ht="14.25">
      <c r="B147" s="23"/>
      <c r="AC147" s="24"/>
    </row>
    <row r="148" spans="2:29" ht="14.25">
      <c r="B148" s="23"/>
      <c r="AC148" s="24"/>
    </row>
    <row r="149" spans="2:29" ht="14.25">
      <c r="B149" s="23"/>
      <c r="AC149" s="24"/>
    </row>
    <row r="150" spans="2:29" ht="14.25">
      <c r="B150" s="23"/>
      <c r="AC150" s="24"/>
    </row>
    <row r="151" spans="2:29" ht="15" customHeight="1">
      <c r="B151" s="23"/>
      <c r="Q151" s="174"/>
      <c r="R151" s="174"/>
      <c r="S151" s="174"/>
      <c r="T151" s="174"/>
      <c r="U151" s="174"/>
      <c r="V151" s="174"/>
      <c r="W151" s="174"/>
      <c r="X151" s="174"/>
      <c r="AC151" s="24"/>
    </row>
    <row r="152" spans="2:29" ht="15">
      <c r="B152" s="23"/>
      <c r="Q152" s="175"/>
      <c r="R152" s="175"/>
      <c r="S152" s="175"/>
      <c r="T152" s="175"/>
      <c r="U152" s="175"/>
      <c r="V152" s="175"/>
      <c r="W152" s="175"/>
      <c r="X152" s="175"/>
      <c r="AC152" s="24"/>
    </row>
    <row r="153" spans="2:29" ht="14.25">
      <c r="B153" s="23"/>
      <c r="AC153" s="24"/>
    </row>
    <row r="154" spans="2:29" ht="14.25">
      <c r="B154" s="23"/>
      <c r="J154" s="22" t="s">
        <v>407</v>
      </c>
      <c r="K154" s="22" t="s">
        <v>411</v>
      </c>
      <c r="L154" s="22" t="s">
        <v>74</v>
      </c>
      <c r="AC154" s="24"/>
    </row>
    <row r="155" spans="2:29" ht="14.25">
      <c r="B155" s="23"/>
      <c r="J155" s="22" t="str">
        <f>+'Autodiagnóstico '!E146</f>
        <v>Diagnóstico general</v>
      </c>
      <c r="L155" s="26">
        <f>+'Autodiagnóstico '!F146</f>
        <v>40</v>
      </c>
      <c r="AC155" s="24"/>
    </row>
    <row r="156" spans="2:29" ht="14.25">
      <c r="B156" s="23"/>
      <c r="L156" s="22">
        <v>2</v>
      </c>
      <c r="AC156" s="24"/>
    </row>
    <row r="157" spans="2:29" ht="14.25">
      <c r="B157" s="23"/>
      <c r="L157" s="22">
        <f>200-L156-IF(L155="",0,L155)</f>
        <v>158</v>
      </c>
      <c r="AC157" s="24"/>
    </row>
    <row r="158" spans="2:29" ht="14.25">
      <c r="B158" s="23"/>
      <c r="J158" s="22" t="str">
        <f>+'Autodiagnóstico '!E156</f>
        <v>Planeación</v>
      </c>
      <c r="L158" s="26">
        <f>+'Autodiagnóstico '!F156</f>
        <v>20</v>
      </c>
      <c r="AC158" s="24"/>
    </row>
    <row r="159" spans="2:29" ht="14.25">
      <c r="B159" s="23"/>
      <c r="L159" s="22">
        <v>2</v>
      </c>
      <c r="AC159" s="24"/>
    </row>
    <row r="160" spans="2:29" ht="14.25">
      <c r="B160" s="23"/>
      <c r="L160" s="22">
        <f>200-L159-IF(L158="",0,L158)</f>
        <v>178</v>
      </c>
      <c r="AC160" s="24"/>
    </row>
    <row r="161" spans="2:29" ht="14.25">
      <c r="B161" s="23"/>
      <c r="J161" s="22" t="str">
        <f>+'Autodiagnóstico '!E161</f>
        <v>Ejecución de análisis y visualización de datos e información</v>
      </c>
      <c r="L161" s="26">
        <f>+'Autodiagnóstico '!F161</f>
        <v>35.5</v>
      </c>
      <c r="AC161" s="24"/>
    </row>
    <row r="162" spans="2:29" ht="14.25">
      <c r="B162" s="23"/>
      <c r="L162" s="22">
        <v>2</v>
      </c>
      <c r="AC162" s="24"/>
    </row>
    <row r="163" spans="2:29" ht="14.25">
      <c r="B163" s="23"/>
      <c r="L163" s="22">
        <f>200-L162-IF(L161="",0,L161)</f>
        <v>162.5</v>
      </c>
      <c r="AC163" s="24"/>
    </row>
    <row r="164" spans="2:29" ht="14.25">
      <c r="B164" s="23"/>
      <c r="AC164" s="24"/>
    </row>
    <row r="165" spans="2:29" ht="14.25">
      <c r="B165" s="23"/>
      <c r="AC165" s="24"/>
    </row>
    <row r="166" spans="2:29" ht="14.25">
      <c r="B166" s="23"/>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4"/>
    </row>
    <row r="167" spans="2:29" ht="14.25">
      <c r="B167" s="23"/>
      <c r="AC167" s="24"/>
    </row>
    <row r="168" spans="2:29" ht="18">
      <c r="B168" s="459" t="s">
        <v>413</v>
      </c>
      <c r="C168" s="460"/>
      <c r="D168" s="460"/>
      <c r="E168" s="460"/>
      <c r="F168" s="460"/>
      <c r="G168" s="460"/>
      <c r="H168" s="460"/>
      <c r="I168" s="460"/>
      <c r="J168" s="460"/>
      <c r="K168" s="460"/>
      <c r="L168" s="460"/>
      <c r="M168" s="460"/>
      <c r="N168" s="460"/>
      <c r="O168" s="460"/>
      <c r="P168" s="460"/>
      <c r="Q168" s="460"/>
      <c r="R168" s="460"/>
      <c r="S168" s="460"/>
      <c r="T168" s="460"/>
      <c r="U168" s="460"/>
      <c r="V168" s="460"/>
      <c r="W168" s="460"/>
      <c r="X168" s="460"/>
      <c r="Y168" s="460"/>
      <c r="Z168" s="460"/>
      <c r="AA168" s="460"/>
      <c r="AB168" s="460"/>
      <c r="AC168" s="461"/>
    </row>
    <row r="169" spans="2:29" ht="18">
      <c r="B169" s="23"/>
      <c r="C169" s="458" t="str">
        <f>+'Autodiagnóstico '!C181</f>
        <v>Cultura de compartir y difundir</v>
      </c>
      <c r="D169" s="458"/>
      <c r="E169" s="458"/>
      <c r="F169" s="458"/>
      <c r="G169" s="458"/>
      <c r="H169" s="458"/>
      <c r="I169" s="458"/>
      <c r="J169" s="458"/>
      <c r="K169" s="458"/>
      <c r="L169" s="458"/>
      <c r="M169" s="458"/>
      <c r="N169" s="458"/>
      <c r="O169" s="458"/>
      <c r="P169" s="458"/>
      <c r="Q169" s="458"/>
      <c r="R169" s="458"/>
      <c r="S169" s="458"/>
      <c r="T169" s="458"/>
      <c r="U169" s="458"/>
      <c r="V169" s="458"/>
      <c r="W169" s="458"/>
      <c r="X169" s="458"/>
      <c r="Y169" s="458"/>
      <c r="Z169" s="458"/>
      <c r="AA169" s="458"/>
      <c r="AB169" s="458"/>
      <c r="AC169" s="24"/>
    </row>
    <row r="170" spans="2:29" ht="14.25">
      <c r="B170" s="23"/>
      <c r="AC170" s="24"/>
    </row>
    <row r="171" spans="2:29" ht="14.25">
      <c r="B171" s="23"/>
      <c r="AC171" s="24"/>
    </row>
    <row r="172" spans="2:29" ht="14.25">
      <c r="B172" s="23"/>
      <c r="AC172" s="24"/>
    </row>
    <row r="173" spans="2:29" ht="14.25">
      <c r="B173" s="23"/>
      <c r="AC173" s="24"/>
    </row>
    <row r="174" spans="2:29" ht="14.25">
      <c r="B174" s="23"/>
      <c r="AC174" s="24"/>
    </row>
    <row r="175" spans="2:29" ht="14.25">
      <c r="B175" s="23"/>
      <c r="AC175" s="24"/>
    </row>
    <row r="176" spans="2:29" ht="14.25">
      <c r="B176" s="23"/>
      <c r="AC176" s="24"/>
    </row>
    <row r="177" spans="2:29" ht="15" customHeight="1">
      <c r="B177" s="23"/>
      <c r="AC177" s="24"/>
    </row>
    <row r="178" spans="2:29" ht="14.25">
      <c r="B178" s="23"/>
      <c r="AC178" s="24"/>
    </row>
    <row r="179" spans="2:29" ht="14.25">
      <c r="B179" s="23"/>
      <c r="AC179" s="24"/>
    </row>
    <row r="180" spans="2:29" ht="14.25">
      <c r="B180" s="23"/>
      <c r="J180" s="22" t="s">
        <v>407</v>
      </c>
      <c r="K180" s="22" t="s">
        <v>411</v>
      </c>
      <c r="L180" s="22" t="s">
        <v>74</v>
      </c>
      <c r="AC180" s="24"/>
    </row>
    <row r="181" spans="2:29" ht="14.25">
      <c r="B181" s="23"/>
      <c r="J181" s="22" t="str">
        <f>+'Autodiagnóstico '!E181</f>
        <v>Establecimiento de acciones fundamentales</v>
      </c>
      <c r="L181" s="26">
        <f>+'Autodiagnóstico '!F181</f>
        <v>59.8</v>
      </c>
      <c r="AC181" s="24"/>
    </row>
    <row r="182" spans="2:29" ht="14.25">
      <c r="B182" s="23"/>
      <c r="L182" s="22">
        <v>2</v>
      </c>
      <c r="AC182" s="24"/>
    </row>
    <row r="183" spans="2:29" ht="14.25">
      <c r="B183" s="23"/>
      <c r="L183" s="22">
        <f>200-L182-IF(L181="",0,L181)</f>
        <v>138.19999999999999</v>
      </c>
      <c r="AC183" s="24"/>
    </row>
    <row r="184" spans="2:29" ht="14.25">
      <c r="B184" s="23"/>
      <c r="J184" s="22" t="e">
        <f>+'Autodiagnóstico '!#REF!</f>
        <v>#REF!</v>
      </c>
      <c r="L184" s="26" t="e">
        <f>+'Autodiagnóstico '!#REF!</f>
        <v>#REF!</v>
      </c>
      <c r="AC184" s="24"/>
    </row>
    <row r="185" spans="2:29" ht="14.25">
      <c r="B185" s="23"/>
      <c r="L185" s="22">
        <v>0.1</v>
      </c>
      <c r="AC185" s="24"/>
    </row>
    <row r="186" spans="2:29" ht="14.25">
      <c r="B186" s="23"/>
      <c r="L186" s="22" t="e">
        <f>10-L185-IF(L184="",0,L184)</f>
        <v>#REF!</v>
      </c>
      <c r="AC186" s="24"/>
    </row>
    <row r="187" spans="2:29" ht="14.25">
      <c r="B187" s="23"/>
      <c r="J187" s="22" t="str">
        <f>+'Autodiagnóstico '!E206</f>
        <v>Consolidación de la cultura de compartir y difundir</v>
      </c>
      <c r="L187" s="26">
        <f>+'Autodiagnóstico '!F206</f>
        <v>68</v>
      </c>
      <c r="AC187" s="24"/>
    </row>
    <row r="188" spans="2:29" ht="14.25">
      <c r="B188" s="23"/>
      <c r="L188" s="22">
        <v>2</v>
      </c>
      <c r="AC188" s="24"/>
    </row>
    <row r="189" spans="2:29" ht="14.25">
      <c r="B189" s="23"/>
      <c r="L189" s="22">
        <f>200-L188-IF(L187="",0,L187)</f>
        <v>130</v>
      </c>
      <c r="AC189" s="24"/>
    </row>
    <row r="190" spans="2:29" ht="14.25">
      <c r="B190" s="23"/>
      <c r="AC190" s="24"/>
    </row>
    <row r="191" spans="2:29" ht="14.25">
      <c r="B191" s="23"/>
      <c r="AC191" s="24"/>
    </row>
    <row r="192" spans="2:29" ht="14.25">
      <c r="B192" s="23"/>
      <c r="AC192" s="24"/>
    </row>
    <row r="193" spans="2:29" ht="14.25">
      <c r="B193" s="23"/>
      <c r="AC193" s="24"/>
    </row>
    <row r="194" spans="2:29" ht="14.25">
      <c r="B194" s="23"/>
      <c r="AC194" s="24"/>
    </row>
    <row r="195" spans="2:29" ht="14.25">
      <c r="B195" s="23"/>
      <c r="AC195" s="24"/>
    </row>
    <row r="196" spans="2:29" ht="14.25">
      <c r="B196" s="23"/>
      <c r="AC196" s="24"/>
    </row>
    <row r="197" spans="2:29" ht="15" thickBot="1">
      <c r="B197" s="28"/>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30"/>
    </row>
    <row r="198" spans="2:29" ht="14.25"/>
    <row r="199" spans="2:29" ht="14.25"/>
    <row r="200" spans="2:29" ht="14.25">
      <c r="C200" s="31"/>
      <c r="D200" s="32"/>
      <c r="E200" s="32"/>
      <c r="F200" s="32"/>
      <c r="O200" s="33"/>
      <c r="P200" s="34"/>
      <c r="Q200" s="34"/>
      <c r="R200" s="34"/>
      <c r="S200" s="34"/>
      <c r="T200" s="34"/>
      <c r="U200" s="34"/>
      <c r="V200" s="34"/>
      <c r="W200" s="34"/>
      <c r="X200" s="34"/>
    </row>
    <row r="201" spans="2:29" ht="14.25">
      <c r="O201" s="33"/>
      <c r="P201" s="34"/>
      <c r="Q201" s="34"/>
      <c r="R201" s="34"/>
      <c r="S201" s="34"/>
      <c r="T201" s="34"/>
      <c r="U201" s="34"/>
      <c r="V201" s="34"/>
      <c r="W201" s="34"/>
      <c r="X201" s="34"/>
    </row>
    <row r="202" spans="2:29" ht="14.25">
      <c r="O202" s="33"/>
      <c r="P202" s="34"/>
      <c r="Q202" s="34"/>
      <c r="R202" s="34"/>
      <c r="S202" s="34"/>
      <c r="T202" s="34"/>
      <c r="U202" s="34"/>
      <c r="V202" s="34"/>
      <c r="W202" s="34"/>
      <c r="X202" s="34"/>
    </row>
    <row r="203" spans="2:29" ht="14.25"/>
    <row r="204" spans="2:29" ht="14.25">
      <c r="V204" s="39"/>
      <c r="W204" s="39"/>
      <c r="X204" s="39"/>
      <c r="Y204" s="39"/>
    </row>
    <row r="205" spans="2:29" ht="14.25"/>
    <row r="206" spans="2:29" ht="14.25"/>
    <row r="207" spans="2:29" ht="21" customHeight="1">
      <c r="K207" s="458" t="s">
        <v>51</v>
      </c>
      <c r="L207" s="458"/>
      <c r="M207" s="458"/>
      <c r="N207" s="458"/>
      <c r="O207" s="458"/>
      <c r="P207" s="458"/>
      <c r="Q207" s="458"/>
      <c r="R207" s="458"/>
      <c r="S207" s="458"/>
      <c r="T207" s="458"/>
      <c r="U207" s="458"/>
    </row>
    <row r="208" spans="2:29" ht="14.25" customHeight="1"/>
    <row r="209" ht="14.25" customHeight="1"/>
  </sheetData>
  <mergeCells count="11">
    <mergeCell ref="K207:U207"/>
    <mergeCell ref="B168:AC168"/>
    <mergeCell ref="B140:AC140"/>
    <mergeCell ref="B139:AC139"/>
    <mergeCell ref="C3:AB3"/>
    <mergeCell ref="B110:AC110"/>
    <mergeCell ref="B83:AC83"/>
    <mergeCell ref="B82:AC82"/>
    <mergeCell ref="B58:AC58"/>
    <mergeCell ref="B57:AC57"/>
    <mergeCell ref="C169:AB16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V81"/>
  <sheetViews>
    <sheetView showGridLines="0" tabSelected="1" zoomScale="60" zoomScaleNormal="60" workbookViewId="0">
      <pane xSplit="6" ySplit="10" topLeftCell="H11" activePane="bottomRight" state="frozen"/>
      <selection pane="bottomRight" activeCell="H9" sqref="H9:H10"/>
      <selection pane="bottomLeft" activeCell="A7" sqref="A7"/>
      <selection pane="topRight" activeCell="G1" sqref="G1"/>
    </sheetView>
  </sheetViews>
  <sheetFormatPr defaultColWidth="0" defaultRowHeight="0" customHeight="1" zeroHeight="1"/>
  <cols>
    <col min="1" max="1" width="2.28515625" style="1" customWidth="1"/>
    <col min="2" max="2" width="1.5703125" style="1" customWidth="1"/>
    <col min="3" max="3" width="21.5703125" style="1" customWidth="1"/>
    <col min="4" max="4" width="34" style="2" customWidth="1"/>
    <col min="5" max="5" width="54" style="1" customWidth="1"/>
    <col min="6" max="6" width="52.85546875" style="2" customWidth="1"/>
    <col min="7" max="7" width="185.28515625" style="1" customWidth="1"/>
    <col min="8" max="9" width="28.7109375" style="1" customWidth="1"/>
    <col min="10" max="10" width="1.42578125" style="1" customWidth="1"/>
    <col min="11" max="11" width="2.28515625" style="1" customWidth="1"/>
    <col min="12" max="22" width="0" style="1" hidden="1" customWidth="1"/>
    <col min="23" max="16384" width="11.42578125" style="1" hidden="1"/>
  </cols>
  <sheetData>
    <row r="1" spans="2:20" ht="12" customHeight="1" thickBot="1"/>
    <row r="2" spans="2:20" ht="43.5" customHeight="1">
      <c r="B2" s="10"/>
      <c r="C2" s="11"/>
      <c r="D2" s="12"/>
      <c r="E2" s="11"/>
      <c r="F2" s="12"/>
      <c r="G2" s="11"/>
      <c r="H2" s="11"/>
      <c r="I2" s="11"/>
      <c r="J2" s="13"/>
    </row>
    <row r="3" spans="2:20" ht="23.25" customHeight="1">
      <c r="B3" s="14"/>
      <c r="C3" s="482" t="s">
        <v>414</v>
      </c>
      <c r="D3" s="483"/>
      <c r="E3" s="483"/>
      <c r="F3" s="483"/>
      <c r="G3" s="483"/>
      <c r="H3" s="483"/>
      <c r="I3" s="483"/>
      <c r="J3" s="15"/>
    </row>
    <row r="4" spans="2:20" ht="12" customHeight="1">
      <c r="B4" s="14"/>
      <c r="J4" s="15"/>
    </row>
    <row r="5" spans="2:20" ht="22.5" customHeight="1">
      <c r="B5" s="14"/>
      <c r="C5" s="494" t="s">
        <v>415</v>
      </c>
      <c r="D5" s="494"/>
      <c r="E5" s="494"/>
      <c r="F5" s="494"/>
      <c r="G5" s="494"/>
      <c r="H5" s="494"/>
      <c r="I5" s="494"/>
      <c r="J5" s="15"/>
      <c r="K5" s="193"/>
      <c r="L5" s="193"/>
      <c r="M5" s="193"/>
      <c r="N5" s="193"/>
      <c r="O5" s="193"/>
      <c r="P5" s="193"/>
      <c r="Q5" s="193"/>
      <c r="R5" s="193"/>
      <c r="S5" s="193"/>
      <c r="T5" s="57"/>
    </row>
    <row r="6" spans="2:20" ht="30" hidden="1" customHeight="1">
      <c r="B6" s="14"/>
      <c r="C6" s="494" t="s">
        <v>416</v>
      </c>
      <c r="D6" s="495"/>
      <c r="E6" s="495"/>
      <c r="F6" s="495"/>
      <c r="G6" s="495"/>
      <c r="H6" s="495"/>
      <c r="I6" s="495"/>
      <c r="J6" s="15"/>
      <c r="K6" s="193"/>
      <c r="L6" s="193"/>
      <c r="M6" s="193"/>
      <c r="N6" s="193"/>
      <c r="O6" s="193"/>
      <c r="P6" s="193"/>
      <c r="Q6" s="193"/>
      <c r="R6" s="193"/>
      <c r="S6" s="193"/>
    </row>
    <row r="7" spans="2:20" ht="19.5" customHeight="1">
      <c r="B7" s="14"/>
      <c r="C7" s="494" t="s">
        <v>417</v>
      </c>
      <c r="D7" s="495"/>
      <c r="E7" s="495"/>
      <c r="F7" s="495"/>
      <c r="G7" s="495"/>
      <c r="H7" s="495"/>
      <c r="I7" s="495"/>
      <c r="J7" s="15"/>
      <c r="K7" s="193"/>
      <c r="L7" s="193"/>
      <c r="M7" s="193"/>
      <c r="N7" s="193"/>
      <c r="O7" s="193"/>
      <c r="P7" s="193"/>
      <c r="Q7" s="193"/>
      <c r="R7" s="193"/>
      <c r="S7" s="193"/>
    </row>
    <row r="8" spans="2:20" ht="13.5" customHeight="1" thickBot="1">
      <c r="B8" s="14"/>
      <c r="C8" s="190"/>
      <c r="D8" s="190"/>
      <c r="E8" s="190"/>
      <c r="F8" s="190"/>
      <c r="G8" s="190"/>
      <c r="H8" s="190"/>
      <c r="I8" s="190"/>
      <c r="J8" s="15"/>
      <c r="K8" s="190"/>
      <c r="L8" s="190"/>
      <c r="M8" s="190"/>
      <c r="N8" s="190"/>
      <c r="O8" s="190"/>
      <c r="P8" s="190"/>
      <c r="Q8" s="190"/>
      <c r="R8" s="190"/>
      <c r="S8" s="190"/>
    </row>
    <row r="9" spans="2:20" ht="32.25" customHeight="1" thickBot="1">
      <c r="B9" s="14"/>
      <c r="C9" s="484" t="s">
        <v>418</v>
      </c>
      <c r="D9" s="486" t="s">
        <v>419</v>
      </c>
      <c r="E9" s="486" t="s">
        <v>420</v>
      </c>
      <c r="F9" s="486" t="s">
        <v>421</v>
      </c>
      <c r="G9" s="488" t="s">
        <v>422</v>
      </c>
      <c r="H9" s="490" t="s">
        <v>423</v>
      </c>
      <c r="I9" s="492" t="s">
        <v>424</v>
      </c>
      <c r="J9" s="15"/>
    </row>
    <row r="10" spans="2:20" ht="36" hidden="1" customHeight="1" thickBot="1">
      <c r="B10" s="16"/>
      <c r="C10" s="485"/>
      <c r="D10" s="487"/>
      <c r="E10" s="487"/>
      <c r="F10" s="487"/>
      <c r="G10" s="489"/>
      <c r="H10" s="491"/>
      <c r="I10" s="493"/>
      <c r="J10" s="15"/>
    </row>
    <row r="11" spans="2:20" ht="313.5">
      <c r="B11" s="470"/>
      <c r="C11" s="476" t="str">
        <f>+'Autodiagnóstico '!C11</f>
        <v>Planeación</v>
      </c>
      <c r="D11" s="479" t="str">
        <f>+'Autodiagnóstico '!E11</f>
        <v>Identificación del conocimiento más relevante de la entidad</v>
      </c>
      <c r="E11" s="219" t="str">
        <f>+'Autodiagnóstico '!H11</f>
        <v xml:space="preserve">Identificar, capturar, clasificar y organizar el conocimiento explícito de la entidad  en medios físicos y/o digitales.  </v>
      </c>
      <c r="F11" s="200">
        <f>IF(+'Autodiagnóstico '!Q11=0," ",+'Autodiagnóstico '!Q11)</f>
        <v>41</v>
      </c>
      <c r="G11" s="203" t="s">
        <v>425</v>
      </c>
      <c r="H11" s="230" t="s">
        <v>426</v>
      </c>
      <c r="I11" s="150"/>
      <c r="J11" s="15"/>
    </row>
    <row r="12" spans="2:20" ht="124.5" hidden="1" customHeight="1">
      <c r="B12" s="470"/>
      <c r="C12" s="477"/>
      <c r="D12" s="480"/>
      <c r="E12" s="137" t="str">
        <f>+'Autodiagnóstico '!H16</f>
        <v xml:space="preserve">Contar con un inventario del conocimiento explícito de la entidad actualizado, de fácil acceso y articulado con la política de gestión documental .  </v>
      </c>
      <c r="F12" s="200">
        <f>IF(+'Autodiagnóstico '!Q16=0," ",+'Autodiagnóstico '!Q16)</f>
        <v>60</v>
      </c>
      <c r="G12" s="204" t="s">
        <v>427</v>
      </c>
      <c r="H12" s="218"/>
      <c r="I12" s="151"/>
      <c r="J12" s="15"/>
    </row>
    <row r="13" spans="2:20" ht="199.5" hidden="1" customHeight="1">
      <c r="B13" s="470"/>
      <c r="C13" s="477"/>
      <c r="D13" s="480"/>
      <c r="E13" s="137" t="str">
        <f>+'Autodiagnóstico '!H21</f>
        <v>Identificar, clasificar, priorizar y gestionar el conocimiento relevante para el  logro de la misionalidad de la entidad.</v>
      </c>
      <c r="F13" s="200">
        <f>IF(+'Autodiagnóstico '!Q21=0," ",+'Autodiagnóstico '!Q21)</f>
        <v>61</v>
      </c>
      <c r="G13" s="204" t="s">
        <v>428</v>
      </c>
      <c r="H13" s="138"/>
      <c r="I13" s="151"/>
      <c r="J13" s="15"/>
    </row>
    <row r="14" spans="2:20" ht="99.75" hidden="1">
      <c r="B14" s="470"/>
      <c r="C14" s="477"/>
      <c r="D14" s="480"/>
      <c r="E14" s="137" t="str">
        <f>+'Autodiagnóstico '!H26</f>
        <v>Identificar los riesgos relacionados con la fuga de capital intelectual de la entidad y llevar a cabo acciones para evitar la pérdida de conocimiento.</v>
      </c>
      <c r="F14" s="200">
        <f>IF(+'Autodiagnóstico '!Q26=0," ",+'Autodiagnóstico '!Q26)</f>
        <v>60</v>
      </c>
      <c r="G14" s="204" t="s">
        <v>429</v>
      </c>
      <c r="H14" s="138"/>
      <c r="I14" s="151"/>
      <c r="J14" s="15"/>
    </row>
    <row r="15" spans="2:20" ht="142.5" hidden="1">
      <c r="B15" s="470"/>
      <c r="C15" s="477"/>
      <c r="D15" s="480"/>
      <c r="E15" s="137" t="str">
        <f>+'Autodiagnóstico '!H31</f>
        <v>Identificar las necesidades de conocimiento asociadas a la formación y capacitación requeridas anualmente por el personal de la entidad, posteriormente, evalúa e implementa acciones de mejora.</v>
      </c>
      <c r="F15" s="200">
        <f>IF(+'Autodiagnóstico '!Q31=0," ",+'Autodiagnóstico '!Q31)</f>
        <v>60</v>
      </c>
      <c r="G15" s="204" t="s">
        <v>430</v>
      </c>
      <c r="H15" s="138"/>
      <c r="I15" s="151"/>
      <c r="J15" s="15"/>
    </row>
    <row r="16" spans="2:20" ht="71.25" hidden="1">
      <c r="B16" s="470"/>
      <c r="C16" s="477"/>
      <c r="D16" s="480"/>
      <c r="E16" s="139" t="str">
        <f>+'Autodiagnóstico '!H36</f>
        <v>Elaborar, evaluar e implementar un programa de gestión del conocimiento articulado con la planeación estratégica de la entidad.</v>
      </c>
      <c r="F16" s="200">
        <f>IF(+'Autodiagnóstico '!Q36=0," ",+'Autodiagnóstico '!Q36)</f>
        <v>60</v>
      </c>
      <c r="G16" s="207" t="s">
        <v>431</v>
      </c>
      <c r="H16" s="140"/>
      <c r="I16" s="161"/>
      <c r="J16" s="15"/>
    </row>
    <row r="17" spans="2:10" ht="228.75" thickBot="1">
      <c r="B17" s="470"/>
      <c r="C17" s="478"/>
      <c r="D17" s="481"/>
      <c r="E17" s="220" t="str">
        <f>+'Autodiagnóstico '!H41</f>
        <v>Contar con una persona o grupo que evalúe, implemente, haga seguimiento y lleve a cabo acciones de mejora al Plan de Acción de Gestión del Conocimiento y la Innovación, en el marco del MIPG.</v>
      </c>
      <c r="F17" s="201">
        <f>IF(+'Autodiagnóstico '!Q41=0," ",+'Autodiagnóstico '!Q41)</f>
        <v>41</v>
      </c>
      <c r="G17" s="206" t="s">
        <v>432</v>
      </c>
      <c r="H17" s="229" t="s">
        <v>433</v>
      </c>
      <c r="I17" s="152"/>
      <c r="J17" s="15"/>
    </row>
    <row r="18" spans="2:10" ht="171">
      <c r="B18" s="470"/>
      <c r="C18" s="476" t="str">
        <f>+'Autodiagnóstico '!C46</f>
        <v>Generación y producción</v>
      </c>
      <c r="D18" s="475" t="str">
        <f>+'Autodiagnóstico '!E46</f>
        <v>Ideación</v>
      </c>
      <c r="E18" s="221" t="str">
        <f>+'Autodiagnóstico '!H46</f>
        <v xml:space="preserve">Emplear, divulgar, documentar y evaluar métodos de creación e ideación para generar soluciones efectivas a problemas cotidianos de la entidad </v>
      </c>
      <c r="F18" s="200">
        <f>IF(+'Autodiagnóstico '!Q46=0," ",+'Autodiagnóstico '!Q46)</f>
        <v>41</v>
      </c>
      <c r="G18" s="208" t="s">
        <v>434</v>
      </c>
      <c r="H18" s="223" t="s">
        <v>435</v>
      </c>
      <c r="I18" s="153"/>
      <c r="J18" s="15"/>
    </row>
    <row r="19" spans="2:10" ht="144" customHeight="1">
      <c r="B19" s="470"/>
      <c r="C19" s="477"/>
      <c r="D19" s="472"/>
      <c r="E19" s="222" t="str">
        <f>+'Autodiagnóstico '!H51</f>
        <v xml:space="preserve">Contar con espacios de ideación e innovación, así también, documentar y difundir los resultados los resultados de los procesos de ideación e innovación adelantados. </v>
      </c>
      <c r="F19" s="200">
        <f>IF(+'Autodiagnóstico '!Q51=0," ",+'Autodiagnóstico '!Q51)</f>
        <v>1</v>
      </c>
      <c r="G19" s="204" t="s">
        <v>436</v>
      </c>
      <c r="H19" s="218" t="s">
        <v>437</v>
      </c>
      <c r="I19" s="151"/>
      <c r="J19" s="15"/>
    </row>
    <row r="20" spans="2:10" ht="48.75" hidden="1" customHeight="1">
      <c r="B20" s="470"/>
      <c r="C20" s="477"/>
      <c r="D20" s="473"/>
      <c r="E20" s="154" t="str">
        <f>+'Autodiagnóstico '!H56</f>
        <v xml:space="preserve">Evaluar los resultados de los procesos de ideación e innovación adelantados en la entidad y analiza los resultados. </v>
      </c>
      <c r="F20" s="200">
        <f>IF(+'Autodiagnóstico '!Q56=0," ",+'Autodiagnóstico '!Q56)</f>
        <v>18</v>
      </c>
      <c r="G20" s="209" t="s">
        <v>438</v>
      </c>
      <c r="H20" s="141"/>
      <c r="I20" s="155"/>
      <c r="J20" s="15"/>
    </row>
    <row r="21" spans="2:10" ht="72" hidden="1" customHeight="1">
      <c r="B21" s="470"/>
      <c r="C21" s="477"/>
      <c r="D21" s="197" t="str">
        <f>+'Autodiagnóstico '!E61</f>
        <v>Experimentación</v>
      </c>
      <c r="E21" s="156" t="str">
        <f>+'Autodiagnóstico '!H61</f>
        <v>Desarrollar pruebas de experimentación, documentar y analizar los resultados .</v>
      </c>
      <c r="F21" s="200">
        <f>IF(+'Autodiagnóstico '!Q61=0," ",+'Autodiagnóstico '!Q61)</f>
        <v>60</v>
      </c>
      <c r="G21" s="210" t="s">
        <v>439</v>
      </c>
      <c r="H21" s="157"/>
      <c r="I21" s="158"/>
      <c r="J21" s="15"/>
    </row>
    <row r="22" spans="2:10" ht="55.5" customHeight="1">
      <c r="B22" s="470"/>
      <c r="C22" s="477"/>
      <c r="D22" s="471" t="str">
        <f>+'Autodiagnóstico '!E66</f>
        <v>Innovación</v>
      </c>
      <c r="E22" s="156" t="str">
        <f>+'Autodiagnóstico '!H66</f>
        <v>Implementar una estrategia de cultura organizacional orientada a la innovación en la entidad y analizar sus resultados.</v>
      </c>
      <c r="F22" s="200">
        <f>IF(+'Autodiagnóstico '!Q66=0," ",+'Autodiagnóstico '!Q66)</f>
        <v>40</v>
      </c>
      <c r="G22" s="210" t="s">
        <v>440</v>
      </c>
      <c r="H22" s="227" t="s">
        <v>441</v>
      </c>
      <c r="I22" s="158"/>
      <c r="J22" s="15"/>
    </row>
    <row r="23" spans="2:10" ht="250.5" customHeight="1">
      <c r="B23" s="470"/>
      <c r="C23" s="477"/>
      <c r="D23" s="472"/>
      <c r="E23" s="137" t="str">
        <f>+'Autodiagnóstico '!H71</f>
        <v>Identificar, analizar, evaluar y poner en marcha métodos para aplicar procesos de innovación en la entidad.</v>
      </c>
      <c r="F23" s="200">
        <f>IF(+'Autodiagnóstico '!Q71=0," ",+'Autodiagnóstico '!Q71)</f>
        <v>41</v>
      </c>
      <c r="G23" s="204" t="s">
        <v>442</v>
      </c>
      <c r="H23" s="218" t="s">
        <v>443</v>
      </c>
      <c r="I23" s="151"/>
      <c r="J23" s="15"/>
    </row>
    <row r="24" spans="2:10" ht="52.5" customHeight="1">
      <c r="B24" s="470"/>
      <c r="C24" s="477"/>
      <c r="D24" s="472"/>
      <c r="E24" s="137" t="str">
        <f>+'Autodiagnóstico '!H76</f>
        <v xml:space="preserve">Incluir en el Plan Estratégico del Talento Humano el fortalecimiento de capacidades en innovación y llevar a cabo el seguimiento y evaluación de los resultados. </v>
      </c>
      <c r="F24" s="200">
        <f>IF(+'Autodiagnóstico '!Q76=0," ",+'Autodiagnóstico '!Q76)</f>
        <v>50</v>
      </c>
      <c r="G24" s="204" t="s">
        <v>444</v>
      </c>
      <c r="H24" s="218" t="s">
        <v>445</v>
      </c>
      <c r="I24" s="151"/>
      <c r="J24" s="15"/>
    </row>
    <row r="25" spans="2:10" ht="409.5">
      <c r="B25" s="470"/>
      <c r="C25" s="477"/>
      <c r="D25" s="472"/>
      <c r="E25" s="137" t="str">
        <f>+'Autodiagnóstico '!H81</f>
        <v>Formular, ejecutar, monitorear y difundir proyectos de innovación para solucionar las necesidades de la entidad.</v>
      </c>
      <c r="F25" s="200">
        <f>IF(+'Autodiagnóstico '!Q81=0," ",+'Autodiagnóstico '!Q81)</f>
        <v>50</v>
      </c>
      <c r="G25" s="212" t="s">
        <v>446</v>
      </c>
      <c r="H25" s="218" t="s">
        <v>447</v>
      </c>
      <c r="I25" s="151"/>
      <c r="J25" s="15"/>
    </row>
    <row r="26" spans="2:10" ht="42.75" hidden="1">
      <c r="B26" s="470"/>
      <c r="C26" s="477"/>
      <c r="D26" s="472"/>
      <c r="E26" s="137" t="str">
        <f>+'Autodiagnóstico '!H86</f>
        <v>Evaluar los resultados de los proyectos de innovación de la entidad.</v>
      </c>
      <c r="F26" s="200">
        <f>IF(+'Autodiagnóstico '!Q86=0," ",+'Autodiagnóstico '!Q86)</f>
        <v>81</v>
      </c>
      <c r="G26" s="212" t="s">
        <v>448</v>
      </c>
      <c r="H26" s="138"/>
      <c r="I26" s="151"/>
      <c r="J26" s="15"/>
    </row>
    <row r="27" spans="2:10" ht="85.5" hidden="1">
      <c r="B27" s="470"/>
      <c r="C27" s="477"/>
      <c r="D27" s="473"/>
      <c r="E27" s="154" t="str">
        <f>+'Autodiagnóstico '!H91</f>
        <v>Participar en eventos y actividades de innovación, además, divulgar los resultados de los proyectos de innovación de la entidad.</v>
      </c>
      <c r="F27" s="200">
        <f>IF(+'Autodiagnóstico '!Q91=0," ",+'Autodiagnóstico '!Q91)</f>
        <v>70</v>
      </c>
      <c r="G27" s="213" t="s">
        <v>449</v>
      </c>
      <c r="H27" s="141"/>
      <c r="I27" s="155"/>
      <c r="J27" s="15"/>
    </row>
    <row r="28" spans="2:10" ht="142.5">
      <c r="B28" s="470"/>
      <c r="C28" s="477"/>
      <c r="D28" s="474" t="str">
        <f>+'Autodiagnóstico '!E96</f>
        <v>Investigación</v>
      </c>
      <c r="E28" s="135" t="str">
        <f>+'Autodiagnóstico '!H96</f>
        <v xml:space="preserve">Identificar las necesidades de investigación en la entidad, implementar acciones y evaluarlas. </v>
      </c>
      <c r="F28" s="200">
        <f>IF(+'Autodiagnóstico '!Q96=0," ",+'Autodiagnóstico '!Q96)</f>
        <v>20</v>
      </c>
      <c r="G28" s="208" t="s">
        <v>450</v>
      </c>
      <c r="H28" s="223" t="s">
        <v>451</v>
      </c>
      <c r="I28" s="153"/>
      <c r="J28" s="15"/>
    </row>
    <row r="29" spans="2:10" ht="85.5" hidden="1">
      <c r="B29" s="470"/>
      <c r="C29" s="477"/>
      <c r="D29" s="474"/>
      <c r="E29" s="137" t="str">
        <f>+'Autodiagnóstico '!H101</f>
        <v>Participar en eventos académicos nacionales o internacionales gestionados por la entidad como asistente o panelista (presentación de ponencias, artículos de investigación, asistencia activa).</v>
      </c>
      <c r="F29" s="200">
        <f>IF(+'Autodiagnóstico '!Q101=0," ",+'Autodiagnóstico '!Q101)</f>
        <v>100</v>
      </c>
      <c r="G29" s="204" t="s">
        <v>452</v>
      </c>
      <c r="H29" s="138"/>
      <c r="I29" s="151"/>
      <c r="J29" s="15"/>
    </row>
    <row r="30" spans="2:10" ht="48.75" customHeight="1">
      <c r="B30" s="146"/>
      <c r="C30" s="477"/>
      <c r="D30" s="474"/>
      <c r="E30" s="222" t="str">
        <f>+'Autodiagnóstico '!H106</f>
        <v>Participar en semilleros, equipos, grupos de investigación y/o redes académicas relacionadas con la misión de la entidad, además, publicar resultados.</v>
      </c>
      <c r="F30" s="200">
        <f>IF(+'Autodiagnóstico '!Q106=0," ",+'Autodiagnóstico '!Q106)</f>
        <v>1</v>
      </c>
      <c r="G30" s="211" t="s">
        <v>453</v>
      </c>
      <c r="H30" s="218" t="s">
        <v>454</v>
      </c>
      <c r="I30" s="151"/>
      <c r="J30" s="15"/>
    </row>
    <row r="31" spans="2:10" ht="47.25" customHeight="1">
      <c r="B31" s="146"/>
      <c r="C31" s="477"/>
      <c r="D31" s="474"/>
      <c r="E31" s="137" t="str">
        <f>+'Autodiagnóstico '!H111</f>
        <v>Evaluar el grado de acceso al conocimiento explícito de la entidad y el personal conoce las diferentes herramientas para acceder a él en tiempo real.</v>
      </c>
      <c r="F31" s="200">
        <f>IF(+'Autodiagnóstico '!Q111=0," ",+'Autodiagnóstico '!Q111)</f>
        <v>40</v>
      </c>
      <c r="G31" s="212" t="s">
        <v>455</v>
      </c>
      <c r="H31" s="218" t="s">
        <v>456</v>
      </c>
      <c r="I31" s="151"/>
      <c r="J31" s="15"/>
    </row>
    <row r="32" spans="2:10" ht="90" customHeight="1">
      <c r="B32" s="146"/>
      <c r="C32" s="497" t="str">
        <f>+'Autodiagnóstico '!C116</f>
        <v>Herramientas de uso y apropiación</v>
      </c>
      <c r="D32" s="474" t="str">
        <f>+'Autodiagnóstico '!E116</f>
        <v>Evaluación</v>
      </c>
      <c r="E32" s="154" t="str">
        <f>+'Autodiagnóstico '!H116</f>
        <v>Identificar y evaluar el estado de funcionamiento de las herramientas de uso y apropiación del conocimiento.</v>
      </c>
      <c r="F32" s="200">
        <f>IF(+'Autodiagnóstico '!Q116=0," ",+'Autodiagnóstico '!Q116)</f>
        <v>40</v>
      </c>
      <c r="G32" s="213" t="s">
        <v>457</v>
      </c>
      <c r="H32" s="224" t="s">
        <v>458</v>
      </c>
      <c r="I32" s="155"/>
      <c r="J32" s="15"/>
    </row>
    <row r="33" spans="2:10" ht="84.75" hidden="1" customHeight="1">
      <c r="B33" s="146"/>
      <c r="C33" s="497"/>
      <c r="D33" s="474"/>
      <c r="E33" s="156" t="str">
        <f>+'Autodiagnóstico '!H121</f>
        <v>Determinar el grado de interoperabilidad de las herramientas de uso y apropiación del conocimiento de la entidad.</v>
      </c>
      <c r="F33" s="200">
        <f>IF(+'Autodiagnóstico '!Q121=0," ",+'Autodiagnóstico '!Q121)</f>
        <v>70</v>
      </c>
      <c r="G33" s="216" t="s">
        <v>459</v>
      </c>
      <c r="H33" s="157"/>
      <c r="I33" s="158"/>
      <c r="J33" s="15"/>
    </row>
    <row r="34" spans="2:10" ht="104.25" hidden="1" customHeight="1">
      <c r="B34" s="146"/>
      <c r="C34" s="497"/>
      <c r="D34" s="501"/>
      <c r="E34" s="137" t="str">
        <f>+'Autodiagnóstico '!H126</f>
        <v>Identificar, clasificar y actualizar el conocimiento tácito de la entidad para la planeación del conocimiento requerido por la entidad.</v>
      </c>
      <c r="F34" s="200">
        <f>IF(+'Autodiagnóstico '!Q126=0," ",+'Autodiagnóstico '!Q126)</f>
        <v>60</v>
      </c>
      <c r="G34" s="212" t="s">
        <v>460</v>
      </c>
      <c r="H34" s="138"/>
      <c r="I34" s="151"/>
      <c r="J34" s="15"/>
    </row>
    <row r="35" spans="2:10" ht="238.5" hidden="1" customHeight="1">
      <c r="B35" s="146"/>
      <c r="C35" s="497"/>
      <c r="D35" s="500" t="str">
        <f>+'Autodiagnóstico '!E131</f>
        <v>Clasificación y mapa del conocimiento</v>
      </c>
      <c r="E35" s="156" t="str">
        <f>+'Autodiagnóstico '!H131</f>
        <v>Priorizar las necesidades de tecnología para la gestión del conocimiento y la innovación en la entidad, contar con acciones a corto, mediano y largo plazo para su adecuada gestión y evaluarlas periódicamente.</v>
      </c>
      <c r="F35" s="200">
        <f>IF(+'Autodiagnóstico '!Q131=0," ",+'Autodiagnóstico '!Q131)</f>
        <v>60</v>
      </c>
      <c r="G35" s="210" t="s">
        <v>461</v>
      </c>
      <c r="H35" s="157"/>
      <c r="I35" s="158"/>
      <c r="J35" s="15"/>
    </row>
    <row r="36" spans="2:10" ht="87.75" customHeight="1">
      <c r="B36" s="146"/>
      <c r="C36" s="497"/>
      <c r="D36" s="501"/>
      <c r="E36" s="154" t="str">
        <f>+'Autodiagnóstico '!H136</f>
        <v>Contar con herramientas de analítica institucional para el tratamiento de datos conocidas y son usadas por el talento humano de la entidad .</v>
      </c>
      <c r="F36" s="200">
        <f>IF(+'Autodiagnóstico '!Q136=0," ",+'Autodiagnóstico '!Q136)</f>
        <v>21</v>
      </c>
      <c r="G36" s="213" t="s">
        <v>462</v>
      </c>
      <c r="H36" s="224" t="s">
        <v>463</v>
      </c>
      <c r="I36" s="155"/>
      <c r="J36" s="15"/>
    </row>
    <row r="37" spans="2:10" ht="66.75" customHeight="1" thickBot="1">
      <c r="B37" s="146"/>
      <c r="C37" s="498"/>
      <c r="D37" s="159" t="str">
        <f>+'Autodiagnóstico '!E141</f>
        <v>Priorización</v>
      </c>
      <c r="E37" s="154" t="s">
        <v>270</v>
      </c>
      <c r="F37" s="202">
        <f>IF(+'Autodiagnóstico '!Q141=0," ",+'Autodiagnóstico '!Q141)</f>
        <v>50</v>
      </c>
      <c r="G37" s="214" t="s">
        <v>464</v>
      </c>
      <c r="H37" s="228" t="s">
        <v>465</v>
      </c>
      <c r="I37" s="160"/>
      <c r="J37" s="15"/>
    </row>
    <row r="38" spans="2:10" ht="57.75" hidden="1" customHeight="1">
      <c r="B38" s="146"/>
      <c r="C38" s="496" t="str">
        <f>+'Autodiagnóstico '!C146</f>
        <v>Analítica institucional</v>
      </c>
      <c r="D38" s="502" t="str">
        <f>+'Autodiagnóstico '!E146</f>
        <v>Diagnóstico general</v>
      </c>
      <c r="E38" s="147" t="str">
        <f>+'Autodiagnóstico '!H146</f>
        <v>Contar con un inventario de análitica institucional.</v>
      </c>
      <c r="F38" s="200">
        <f>IF(+'Autodiagnóstico '!Q146=0," ",+'Autodiagnóstico '!Q146)</f>
        <v>60</v>
      </c>
      <c r="G38" s="217" t="s">
        <v>466</v>
      </c>
      <c r="H38" s="142"/>
      <c r="I38" s="150"/>
      <c r="J38" s="15"/>
    </row>
    <row r="39" spans="2:10" ht="47.25" customHeight="1">
      <c r="B39" s="146"/>
      <c r="C39" s="497"/>
      <c r="D39" s="474"/>
      <c r="E39" s="139" t="str">
        <f>+'Autodiagnóstico '!H151</f>
        <v xml:space="preserve">Establecer parámetros de calidad para la recolección de datos que permitan analizar y reorientar la entidad hacia el logro de sus metas propuestas. </v>
      </c>
      <c r="F39" s="200">
        <f>IF(+'Autodiagnóstico '!Q151=0," ",+'Autodiagnóstico '!Q151)</f>
        <v>20</v>
      </c>
      <c r="G39" s="205" t="s">
        <v>467</v>
      </c>
      <c r="H39" s="225" t="s">
        <v>468</v>
      </c>
      <c r="I39" s="161"/>
      <c r="J39" s="15"/>
    </row>
    <row r="40" spans="2:10" ht="66.75" customHeight="1">
      <c r="B40" s="146"/>
      <c r="C40" s="497"/>
      <c r="D40" s="194" t="str">
        <f>+'Autodiagnóstico '!E156</f>
        <v>Planeación</v>
      </c>
      <c r="E40" s="172" t="str">
        <f>+'Autodiagnóstico '!H156</f>
        <v>Contar con un plan de analítica de datos para la entidad.</v>
      </c>
      <c r="F40" s="200">
        <f>IF(+'Autodiagnóstico '!Q156=0," ",+'Autodiagnóstico '!Q156)</f>
        <v>20</v>
      </c>
      <c r="G40" s="215" t="s">
        <v>469</v>
      </c>
      <c r="H40" s="226" t="s">
        <v>470</v>
      </c>
      <c r="I40" s="173"/>
      <c r="J40" s="15"/>
    </row>
    <row r="41" spans="2:10" ht="42" customHeight="1">
      <c r="B41" s="146"/>
      <c r="C41" s="497"/>
      <c r="D41" s="500" t="str">
        <f>+'Autodiagnóstico '!E161</f>
        <v>Ejecución de análisis y visualización de datos e información</v>
      </c>
      <c r="E41" s="156" t="str">
        <f>+'Autodiagnóstico '!H161</f>
        <v>Desarrollar y fortalecer las habilidades y competencias del talento humano en materia de analítica institucional.</v>
      </c>
      <c r="F41" s="200">
        <f>IF(+'Autodiagnóstico '!Q161=0," ",+'Autodiagnóstico '!Q161)</f>
        <v>40</v>
      </c>
      <c r="G41" s="210" t="s">
        <v>471</v>
      </c>
      <c r="H41" s="227" t="s">
        <v>472</v>
      </c>
      <c r="I41" s="158"/>
      <c r="J41" s="15"/>
    </row>
    <row r="42" spans="2:10" ht="87.75" customHeight="1">
      <c r="B42" s="146"/>
      <c r="C42" s="497"/>
      <c r="D42" s="474"/>
      <c r="E42" s="137" t="str">
        <f>+'Autodiagnóstico '!H166</f>
        <v>Desarrollar análisis descriptivos, predictivos y prospectivos de los resultados de su gestión para determinar el grado avance de las políticas a cargo de la entidad y toma acciones de mejora.</v>
      </c>
      <c r="F42" s="200">
        <f>IF(+'Autodiagnóstico '!Q166=0," ",+'Autodiagnóstico '!Q166)</f>
        <v>41</v>
      </c>
      <c r="G42" s="204" t="s">
        <v>473</v>
      </c>
      <c r="H42" s="218" t="s">
        <v>474</v>
      </c>
      <c r="I42" s="151"/>
      <c r="J42" s="15"/>
    </row>
    <row r="43" spans="2:10" ht="90" customHeight="1">
      <c r="B43" s="146"/>
      <c r="C43" s="497"/>
      <c r="D43" s="474"/>
      <c r="E43" s="137" t="str">
        <f>+'Autodiagnóstico '!H171</f>
        <v>Definir los indicadores de medición de madurez de la gestión del conocimiento y la innovación en la entidad, medir el grado de avance y analizar los resultados para definir un programa de gestión del conocimiento y la innovación, así también, llevar a cabo acciones de mejora.</v>
      </c>
      <c r="F43" s="200">
        <f>IF(+'Autodiagnóstico '!Q171=0," ",+'Autodiagnóstico '!Q171)</f>
        <v>1</v>
      </c>
      <c r="G43" s="204" t="s">
        <v>475</v>
      </c>
      <c r="H43" s="218" t="s">
        <v>476</v>
      </c>
      <c r="I43" s="151"/>
      <c r="J43" s="15"/>
    </row>
    <row r="44" spans="2:10" ht="72.75" hidden="1" customHeight="1" thickBot="1">
      <c r="B44" s="146"/>
      <c r="C44" s="497"/>
      <c r="D44" s="474"/>
      <c r="E44" s="137" t="str">
        <f>+'Autodiagnóstico '!H176</f>
        <v xml:space="preserve">Contar con repositorios de información de fácil acceso y conocidos por el talento humano de la entidad, además de definir lineamientos para documentar las buenas prácticas y lecciones aprendidas.  </v>
      </c>
      <c r="F44" s="200">
        <f>IF(+'Autodiagnóstico '!Q176=0," ",+'Autodiagnóstico '!Q176)</f>
        <v>60</v>
      </c>
      <c r="G44" s="204" t="s">
        <v>477</v>
      </c>
      <c r="H44" s="138"/>
      <c r="I44" s="151"/>
      <c r="J44" s="15"/>
    </row>
    <row r="45" spans="2:10" ht="68.25" hidden="1" customHeight="1">
      <c r="B45" s="146"/>
      <c r="C45" s="496" t="str">
        <f>+'Autodiagnóstico '!C181</f>
        <v>Cultura de compartir y difundir</v>
      </c>
      <c r="D45" s="502" t="str">
        <f>+'Autodiagnóstico '!E181</f>
        <v>Establecimiento de acciones fundamentales</v>
      </c>
      <c r="E45" s="135" t="str">
        <f>+'Autodiagnóstico '!H181</f>
        <v>Contar con documentación de la memoria institucional de fácil acceso, así mismo, llevar a cabo la divulgación de dicha información a sus grupos de valor a través de medios físicos y/o digitales.</v>
      </c>
      <c r="F45" s="200">
        <f>IF(+'Autodiagnóstico '!Q181=0," ",+'Autodiagnóstico '!Q181)</f>
        <v>79</v>
      </c>
      <c r="G45" s="208" t="s">
        <v>478</v>
      </c>
      <c r="H45" s="136"/>
      <c r="I45" s="153"/>
      <c r="J45" s="15"/>
    </row>
    <row r="46" spans="2:10" ht="72" hidden="1" customHeight="1">
      <c r="B46" s="146"/>
      <c r="C46" s="497"/>
      <c r="D46" s="474"/>
      <c r="E46" s="137" t="str">
        <f>+'Autodiagnóstico '!H186</f>
        <v xml:space="preserve">Contar con estrategias y planes de comunicación para compartir y difundir el conocimiento que produce la entidad tanto al interior como al exterior de esta, a través de herramientas físicas y digitales. </v>
      </c>
      <c r="F46" s="200">
        <f>IF(+'Autodiagnóstico '!Q186=0," ",+'Autodiagnóstico '!Q186)</f>
        <v>80</v>
      </c>
      <c r="G46" s="204" t="s">
        <v>479</v>
      </c>
      <c r="H46" s="138"/>
      <c r="I46" s="151"/>
      <c r="J46" s="15"/>
    </row>
    <row r="47" spans="2:10" ht="67.5" hidden="1" customHeight="1">
      <c r="B47" s="146"/>
      <c r="C47" s="497"/>
      <c r="D47" s="474"/>
      <c r="E47" s="137" t="str">
        <f>+'Autodiagnóstico '!H191</f>
        <v xml:space="preserve">Participar con las buenas prácticas en sus proyectos de gestión en convocatorias o premios nacionales e internacional.  </v>
      </c>
      <c r="F47" s="200">
        <f>IF(+'Autodiagnóstico '!Q191=0," ",+'Autodiagnóstico '!Q191)</f>
        <v>80</v>
      </c>
      <c r="G47" s="204" t="s">
        <v>480</v>
      </c>
      <c r="H47" s="138"/>
      <c r="I47" s="151"/>
      <c r="J47" s="15"/>
    </row>
    <row r="48" spans="2:10" ht="62.25" customHeight="1">
      <c r="B48" s="146"/>
      <c r="C48" s="497"/>
      <c r="D48" s="474"/>
      <c r="E48" s="139" t="str">
        <f>+'Autodiagnóstico '!H196</f>
        <v>Desarrollar proyectos de aprendizaje en equipo (PAE) dentro de su planeación anual de acuerdo con las necesidades de conocimiento de la entidad. Evaluar los resultados para llevar a cabo acciones de mejora.</v>
      </c>
      <c r="F48" s="200">
        <f>IF(+'Autodiagnóstico '!Q196=0," ",+'Autodiagnóstico '!Q196)</f>
        <v>40</v>
      </c>
      <c r="G48" s="205" t="s">
        <v>481</v>
      </c>
      <c r="H48" s="225" t="s">
        <v>482</v>
      </c>
      <c r="I48" s="161"/>
      <c r="J48" s="15"/>
    </row>
    <row r="49" spans="2:19" ht="84.75" customHeight="1">
      <c r="B49" s="146"/>
      <c r="C49" s="497"/>
      <c r="D49" s="501"/>
      <c r="E49" s="154" t="str">
        <f>+'Autodiagnóstico '!H201</f>
        <v>Generar espacios formales e informales de cocreación que son reconocidos por el talento humano de la entidad.</v>
      </c>
      <c r="F49" s="200">
        <f>IF(+'Autodiagnóstico '!Q201=0," ",+'Autodiagnóstico '!Q201)</f>
        <v>20</v>
      </c>
      <c r="G49" s="209" t="s">
        <v>483</v>
      </c>
      <c r="H49" s="224" t="s">
        <v>484</v>
      </c>
      <c r="I49" s="155"/>
      <c r="J49" s="15"/>
    </row>
    <row r="50" spans="2:19" ht="87" hidden="1" customHeight="1">
      <c r="B50" s="146"/>
      <c r="C50" s="497"/>
      <c r="D50" s="471" t="str">
        <f>+'Autodiagnóstico '!E206</f>
        <v>Consolidación de la cultura de compartir y difundir</v>
      </c>
      <c r="E50" s="156" t="str">
        <f>+'Autodiagnóstico '!H206</f>
        <v xml:space="preserve">
Contar con espacios formales para compartir y retroalimentar su conocimiento en la programación de la entidad, evaluar su efectividad y llevar a cabo acciones de mejora.
</v>
      </c>
      <c r="F50" s="200">
        <f>IF(+'Autodiagnóstico '!Q206=0," ",+'Autodiagnóstico '!Q206)</f>
        <v>60</v>
      </c>
      <c r="G50" s="210" t="s">
        <v>485</v>
      </c>
      <c r="H50" s="157"/>
      <c r="I50" s="158"/>
      <c r="J50" s="15"/>
    </row>
    <row r="51" spans="2:19" ht="144" hidden="1" customHeight="1">
      <c r="B51" s="146"/>
      <c r="C51" s="497"/>
      <c r="D51" s="472"/>
      <c r="E51" s="137" t="str">
        <f>+'Autodiagnóstico '!H211</f>
        <v xml:space="preserve">
Participar en espacios nacionales e internacionales de gestión del conocimiento, documentarlos y compartir la experiencia al interior de la entidad.</v>
      </c>
      <c r="F51" s="200">
        <f>IF(+'Autodiagnóstico '!Q211=0," ",+'Autodiagnóstico '!Q211)</f>
        <v>80</v>
      </c>
      <c r="G51" s="204" t="s">
        <v>486</v>
      </c>
      <c r="H51" s="138"/>
      <c r="I51" s="151"/>
      <c r="J51" s="15"/>
    </row>
    <row r="52" spans="2:19" ht="94.5" hidden="1" customHeight="1">
      <c r="B52" s="146"/>
      <c r="C52" s="497"/>
      <c r="D52" s="472"/>
      <c r="E52" s="137" t="str">
        <f>+'Autodiagnóstico '!H216</f>
        <v>Participar activamente en redes de conocimiento, comunidades de práctica o equipos transversales para intercambiar experiencias, fomentar el aprendizaje y la innovación pública, además de plantear soluciones a problemas de la administración pública.</v>
      </c>
      <c r="F52" s="200">
        <f>IF(+'Autodiagnóstico '!Q216=0," ",+'Autodiagnóstico '!Q216)</f>
        <v>80</v>
      </c>
      <c r="G52" s="204" t="s">
        <v>487</v>
      </c>
      <c r="H52" s="138"/>
      <c r="I52" s="151"/>
      <c r="J52" s="15"/>
    </row>
    <row r="53" spans="2:19" ht="69" hidden="1" customHeight="1">
      <c r="B53" s="146"/>
      <c r="C53" s="497"/>
      <c r="D53" s="472"/>
      <c r="E53" s="137" t="str">
        <f>+'Autodiagnóstico '!H221</f>
        <v xml:space="preserve">Contar con alianzas para fomentar soluciones innovadoras, nuevos o mejorados métodos y tecnologías para la entidad. </v>
      </c>
      <c r="F53" s="200">
        <f>IF(+'Autodiagnóstico '!Q221=0," ",+'Autodiagnóstico '!Q21)</f>
        <v>61</v>
      </c>
      <c r="G53" s="204" t="s">
        <v>488</v>
      </c>
      <c r="H53" s="138"/>
      <c r="I53" s="151"/>
      <c r="J53" s="15"/>
    </row>
    <row r="54" spans="2:19" ht="51" hidden="1" customHeight="1" thickBot="1">
      <c r="B54" s="146"/>
      <c r="C54" s="498"/>
      <c r="D54" s="499"/>
      <c r="E54" s="148" t="str">
        <f>+'Autodiagnóstico '!H226</f>
        <v>Mantener cooperación técnica con otras entidades, organismos o instituciones que potencien el conocimiento de la entidad y facilitar su intercambio.</v>
      </c>
      <c r="F54" s="201">
        <f>IF(+'Autodiagnóstico '!Q226=0," ",+'Autodiagnóstico '!Q226)</f>
        <v>60</v>
      </c>
      <c r="G54" s="206" t="s">
        <v>489</v>
      </c>
      <c r="H54" s="149"/>
      <c r="I54" s="152"/>
      <c r="J54" s="15"/>
    </row>
    <row r="55" spans="2:19" ht="9" customHeight="1" thickBot="1">
      <c r="B55" s="52"/>
      <c r="C55" s="143"/>
      <c r="D55" s="145"/>
      <c r="E55" s="144"/>
      <c r="F55" s="145"/>
      <c r="G55" s="143"/>
      <c r="H55" s="143"/>
      <c r="I55" s="143"/>
      <c r="J55" s="17"/>
    </row>
    <row r="56" spans="2:19" ht="14.25"/>
    <row r="57" spans="2:19" ht="14.25">
      <c r="C57" s="190"/>
      <c r="D57" s="190"/>
      <c r="E57" s="190"/>
      <c r="F57" s="190"/>
      <c r="G57" s="190"/>
      <c r="H57" s="190"/>
      <c r="I57" s="190"/>
      <c r="J57" s="190"/>
      <c r="K57" s="190"/>
      <c r="L57" s="190"/>
      <c r="M57" s="190"/>
      <c r="N57" s="190"/>
      <c r="O57" s="190"/>
      <c r="P57" s="190"/>
      <c r="Q57" s="190"/>
      <c r="R57" s="190"/>
      <c r="S57" s="190"/>
    </row>
    <row r="58" spans="2:19" ht="14.25"/>
    <row r="59" spans="2:19" ht="14.25"/>
    <row r="60" spans="2:19" ht="14.25"/>
    <row r="61" spans="2:19" ht="14.25"/>
    <row r="62" spans="2:19" ht="14.25"/>
    <row r="63" spans="2:19" ht="18">
      <c r="F63" s="40" t="s">
        <v>51</v>
      </c>
    </row>
    <row r="64" spans="2:19" ht="14.25"/>
    <row r="65" ht="14.25" hidden="1"/>
    <row r="66" ht="14.25" hidden="1"/>
    <row r="67" ht="14.25" hidden="1"/>
    <row r="68" ht="14.25" hidden="1"/>
    <row r="69" ht="14.25" hidden="1"/>
    <row r="70" ht="14.25" hidden="1"/>
    <row r="71" ht="14.25" hidden="1"/>
    <row r="72" ht="14.25" hidden="1" customHeight="1"/>
    <row r="73" ht="14.25" hidden="1" customHeight="1"/>
    <row r="74" ht="14.25" hidden="1" customHeight="1"/>
    <row r="75" ht="14.25" hidden="1" customHeight="1"/>
    <row r="76" ht="14.25" hidden="1" customHeight="1"/>
    <row r="77" ht="14.25" hidden="1" customHeight="1"/>
    <row r="78" ht="14.25" hidden="1" customHeight="1"/>
    <row r="79" ht="14.25" hidden="1" customHeight="1"/>
    <row r="80" ht="14.25" hidden="1" customHeight="1"/>
    <row r="81" ht="14.25" hidden="1" customHeight="1"/>
  </sheetData>
  <protectedRanges>
    <protectedRange sqref="G11:I54" name="Planeacion"/>
  </protectedRanges>
  <autoFilter ref="C9:G54" xr:uid="{00000000-0009-0000-0000-000004000000}">
    <filterColumn colId="3">
      <filters>
        <filter val="1"/>
        <filter val="20"/>
        <filter val="21"/>
        <filter val="40"/>
        <filter val="41"/>
        <filter val="50"/>
      </filters>
    </filterColumn>
  </autoFilter>
  <mergeCells count="27">
    <mergeCell ref="C45:C54"/>
    <mergeCell ref="D50:D54"/>
    <mergeCell ref="C32:C37"/>
    <mergeCell ref="D35:D36"/>
    <mergeCell ref="C38:C44"/>
    <mergeCell ref="D38:D39"/>
    <mergeCell ref="D41:D44"/>
    <mergeCell ref="D45:D49"/>
    <mergeCell ref="D32:D34"/>
    <mergeCell ref="C3:I3"/>
    <mergeCell ref="C9:C10"/>
    <mergeCell ref="D9:D10"/>
    <mergeCell ref="E9:E10"/>
    <mergeCell ref="F9:F10"/>
    <mergeCell ref="G9:G10"/>
    <mergeCell ref="H9:H10"/>
    <mergeCell ref="I9:I10"/>
    <mergeCell ref="C5:I5"/>
    <mergeCell ref="C7:I7"/>
    <mergeCell ref="C6:I6"/>
    <mergeCell ref="B11:B29"/>
    <mergeCell ref="D22:D27"/>
    <mergeCell ref="D28:D31"/>
    <mergeCell ref="D18:D20"/>
    <mergeCell ref="C18:C31"/>
    <mergeCell ref="C11:C17"/>
    <mergeCell ref="D11:D17"/>
  </mergeCells>
  <pageMargins left="0.7" right="0.7" top="0.75" bottom="0.75" header="0.3" footer="0.3"/>
  <pageSetup orientation="portrait" horizontalDpi="4294967294"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Propietario</dc:creator>
  <cp:keywords/>
  <dc:description/>
  <cp:lastModifiedBy/>
  <cp:revision/>
  <dcterms:created xsi:type="dcterms:W3CDTF">2016-09-30T23:33:36Z</dcterms:created>
  <dcterms:modified xsi:type="dcterms:W3CDTF">2024-12-24T15:18:31Z</dcterms:modified>
  <cp:category/>
  <cp:contentStatus/>
</cp:coreProperties>
</file>